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8800" windowHeight="12435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процедур'!$A$1:$AY$331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17" i="5" l="1"/>
  <c r="AQ318" i="5"/>
  <c r="AQ319" i="5"/>
  <c r="AQ320" i="5"/>
  <c r="AQ321" i="5"/>
  <c r="AQ322" i="5"/>
  <c r="AQ323" i="5"/>
  <c r="AQ324" i="5"/>
  <c r="AQ325" i="5"/>
  <c r="AQ326" i="5"/>
  <c r="AQ327" i="5"/>
  <c r="AQ328" i="5"/>
  <c r="AQ329" i="5"/>
  <c r="AQ330" i="5"/>
  <c r="AQ331" i="5"/>
  <c r="AQ316" i="5"/>
  <c r="AQ297" i="5"/>
  <c r="AQ298" i="5"/>
  <c r="AQ299" i="5"/>
  <c r="AQ300" i="5"/>
  <c r="AQ301" i="5"/>
  <c r="AQ302" i="5"/>
  <c r="AQ303" i="5"/>
  <c r="AQ304" i="5"/>
  <c r="AQ305" i="5"/>
  <c r="AQ306" i="5"/>
  <c r="AQ307" i="5"/>
  <c r="AQ308" i="5"/>
  <c r="AQ309" i="5"/>
  <c r="AQ310" i="5"/>
  <c r="AQ311" i="5"/>
  <c r="AQ312" i="5"/>
  <c r="AQ296" i="5"/>
  <c r="AQ245" i="5"/>
  <c r="AQ246" i="5"/>
  <c r="AQ247" i="5"/>
  <c r="AQ248" i="5"/>
  <c r="AQ249" i="5"/>
  <c r="AQ250" i="5"/>
  <c r="AQ251" i="5"/>
  <c r="AQ252" i="5"/>
  <c r="AQ253" i="5"/>
  <c r="AQ254" i="5"/>
  <c r="AQ255" i="5"/>
  <c r="AQ256" i="5"/>
  <c r="AQ257" i="5"/>
  <c r="AQ258" i="5"/>
  <c r="AQ259" i="5"/>
  <c r="AQ260" i="5"/>
  <c r="AQ261" i="5"/>
  <c r="AQ262" i="5"/>
  <c r="AQ263" i="5"/>
  <c r="AQ264" i="5"/>
  <c r="AQ265" i="5"/>
  <c r="AQ266" i="5"/>
  <c r="AQ267" i="5"/>
  <c r="AQ268" i="5"/>
  <c r="AQ269" i="5"/>
  <c r="AQ270" i="5"/>
  <c r="AQ271" i="5"/>
  <c r="AQ272" i="5"/>
  <c r="AQ273" i="5"/>
  <c r="AQ274" i="5"/>
  <c r="AQ275" i="5"/>
  <c r="AQ276" i="5"/>
  <c r="AQ277" i="5"/>
  <c r="AQ278" i="5"/>
  <c r="AQ279" i="5"/>
  <c r="AQ280" i="5"/>
  <c r="AQ281" i="5"/>
  <c r="AQ282" i="5"/>
  <c r="AQ283" i="5"/>
  <c r="AQ284" i="5"/>
  <c r="AQ285" i="5"/>
  <c r="AQ286" i="5"/>
  <c r="AQ287" i="5"/>
  <c r="AQ288" i="5"/>
  <c r="AQ289" i="5"/>
  <c r="AQ290" i="5"/>
  <c r="AQ291" i="5"/>
  <c r="AQ244" i="5"/>
  <c r="AQ209" i="5"/>
  <c r="AQ210" i="5"/>
  <c r="AQ211" i="5"/>
  <c r="AQ212" i="5"/>
  <c r="AQ213" i="5"/>
  <c r="AQ214" i="5"/>
  <c r="AQ215" i="5"/>
  <c r="AQ216" i="5"/>
  <c r="AQ217" i="5"/>
  <c r="AQ218" i="5"/>
  <c r="AQ219" i="5"/>
  <c r="AQ220" i="5"/>
  <c r="AQ221" i="5"/>
  <c r="AQ222" i="5"/>
  <c r="AQ223" i="5"/>
  <c r="AQ224" i="5"/>
  <c r="AQ225" i="5"/>
  <c r="AQ226" i="5"/>
  <c r="AQ227" i="5"/>
  <c r="AQ228" i="5"/>
  <c r="AQ229" i="5"/>
  <c r="AQ230" i="5"/>
  <c r="AQ231" i="5"/>
  <c r="AQ232" i="5"/>
  <c r="AQ233" i="5"/>
  <c r="AQ234" i="5"/>
  <c r="AQ235" i="5"/>
  <c r="AQ236" i="5"/>
  <c r="AQ237" i="5"/>
  <c r="AQ238" i="5"/>
  <c r="AQ239" i="5"/>
  <c r="AQ240" i="5"/>
  <c r="AQ208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Q195" i="5"/>
  <c r="AQ196" i="5"/>
  <c r="AQ197" i="5"/>
  <c r="AQ198" i="5"/>
  <c r="AQ199" i="5"/>
  <c r="AQ200" i="5"/>
  <c r="AQ201" i="5"/>
  <c r="AQ202" i="5"/>
  <c r="AQ203" i="5"/>
  <c r="AQ204" i="5"/>
  <c r="AQ174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50" i="5"/>
  <c r="AQ151" i="5"/>
  <c r="AQ152" i="5"/>
  <c r="AQ153" i="5"/>
  <c r="AQ154" i="5"/>
  <c r="AQ155" i="5"/>
  <c r="AQ156" i="5"/>
  <c r="AQ157" i="5"/>
  <c r="AQ158" i="5"/>
  <c r="AQ159" i="5"/>
  <c r="AQ160" i="5"/>
  <c r="AQ161" i="5"/>
  <c r="AQ162" i="5"/>
  <c r="AQ163" i="5"/>
  <c r="AQ164" i="5"/>
  <c r="AQ165" i="5"/>
  <c r="AQ166" i="5"/>
  <c r="AQ167" i="5"/>
  <c r="AQ168" i="5"/>
  <c r="AQ169" i="5"/>
  <c r="AQ137" i="5"/>
  <c r="AQ101" i="5"/>
  <c r="AQ102" i="5"/>
  <c r="AQ103" i="5"/>
  <c r="AQ104" i="5"/>
  <c r="AQ105" i="5"/>
  <c r="AQ106" i="5"/>
  <c r="AQ107" i="5"/>
  <c r="AQ108" i="5"/>
  <c r="AQ109" i="5"/>
  <c r="AQ110" i="5"/>
  <c r="AQ111" i="5"/>
  <c r="AQ112" i="5"/>
  <c r="AQ113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29" i="5"/>
  <c r="AQ130" i="5"/>
  <c r="AQ131" i="5"/>
  <c r="AQ132" i="5"/>
  <c r="AQ100" i="5"/>
  <c r="AQ77" i="5"/>
  <c r="AQ78" i="5"/>
  <c r="AQ79" i="5"/>
  <c r="AQ80" i="5"/>
  <c r="AQ81" i="5"/>
  <c r="AQ82" i="5"/>
  <c r="AQ83" i="5"/>
  <c r="AQ84" i="5"/>
  <c r="AQ85" i="5"/>
  <c r="AQ86" i="5"/>
  <c r="AQ87" i="5"/>
  <c r="AQ88" i="5"/>
  <c r="AQ89" i="5"/>
  <c r="AQ90" i="5"/>
  <c r="AQ91" i="5"/>
  <c r="AQ92" i="5"/>
  <c r="AQ93" i="5"/>
  <c r="AQ94" i="5"/>
  <c r="AQ95" i="5"/>
  <c r="AQ96" i="5"/>
  <c r="AQ76" i="5"/>
  <c r="AR63" i="5"/>
  <c r="AR76" i="5"/>
  <c r="AQ14" i="5" l="1"/>
  <c r="AR14" i="5"/>
  <c r="AS14" i="5" l="1"/>
  <c r="AR328" i="5"/>
  <c r="AR331" i="5"/>
  <c r="AR329" i="5"/>
  <c r="AR330" i="5"/>
  <c r="AR327" i="5"/>
  <c r="AR325" i="5"/>
  <c r="AR326" i="5"/>
  <c r="AR324" i="5"/>
  <c r="AR322" i="5"/>
  <c r="AR323" i="5"/>
  <c r="AR321" i="5"/>
  <c r="AR320" i="5"/>
  <c r="AR318" i="5"/>
  <c r="AR319" i="5"/>
  <c r="AR317" i="5"/>
  <c r="AR316" i="5"/>
  <c r="AR312" i="5"/>
  <c r="AR311" i="5"/>
  <c r="AR309" i="5"/>
  <c r="AR310" i="5"/>
  <c r="AR308" i="5"/>
  <c r="AR307" i="5"/>
  <c r="AR305" i="5"/>
  <c r="AR306" i="5"/>
  <c r="AR304" i="5"/>
  <c r="AR303" i="5"/>
  <c r="AR300" i="5"/>
  <c r="AR301" i="5"/>
  <c r="AR302" i="5"/>
  <c r="AR298" i="5"/>
  <c r="AR299" i="5"/>
  <c r="AR297" i="5"/>
  <c r="AR296" i="5"/>
  <c r="AR290" i="5"/>
  <c r="AR291" i="5"/>
  <c r="AR289" i="5"/>
  <c r="AR284" i="5"/>
  <c r="AR285" i="5"/>
  <c r="AR286" i="5"/>
  <c r="AR287" i="5"/>
  <c r="AR288" i="5"/>
  <c r="AR283" i="5"/>
  <c r="AR278" i="5"/>
  <c r="AR279" i="5"/>
  <c r="AR280" i="5"/>
  <c r="AR281" i="5"/>
  <c r="AR282" i="5"/>
  <c r="AR277" i="5"/>
  <c r="AR275" i="5"/>
  <c r="AR276" i="5"/>
  <c r="AR274" i="5"/>
  <c r="AR272" i="5"/>
  <c r="AR273" i="5"/>
  <c r="AR271" i="5"/>
  <c r="AR269" i="5"/>
  <c r="AR270" i="5"/>
  <c r="AR268" i="5"/>
  <c r="AR266" i="5"/>
  <c r="AR267" i="5"/>
  <c r="AR265" i="5"/>
  <c r="AR260" i="5"/>
  <c r="AR261" i="5"/>
  <c r="AR262" i="5"/>
  <c r="AR263" i="5"/>
  <c r="AR264" i="5"/>
  <c r="AR259" i="5"/>
  <c r="AR245" i="5"/>
  <c r="AR246" i="5"/>
  <c r="AR247" i="5"/>
  <c r="AR248" i="5"/>
  <c r="AR249" i="5"/>
  <c r="AR250" i="5"/>
  <c r="AR251" i="5"/>
  <c r="AR252" i="5"/>
  <c r="AR253" i="5"/>
  <c r="AR254" i="5"/>
  <c r="AR255" i="5"/>
  <c r="AR256" i="5"/>
  <c r="AR257" i="5"/>
  <c r="AR258" i="5"/>
  <c r="AR244" i="5"/>
  <c r="AR240" i="5"/>
  <c r="AR239" i="5"/>
  <c r="AR233" i="5"/>
  <c r="AR234" i="5"/>
  <c r="AR235" i="5"/>
  <c r="AR236" i="5"/>
  <c r="AR237" i="5"/>
  <c r="AR238" i="5"/>
  <c r="AR225" i="5"/>
  <c r="AR226" i="5"/>
  <c r="AR227" i="5"/>
  <c r="AR228" i="5"/>
  <c r="AR229" i="5"/>
  <c r="AR230" i="5"/>
  <c r="AR231" i="5"/>
  <c r="AR232" i="5"/>
  <c r="AR223" i="5"/>
  <c r="AR224" i="5"/>
  <c r="AR219" i="5"/>
  <c r="AR220" i="5"/>
  <c r="AR221" i="5"/>
  <c r="AR222" i="5"/>
  <c r="AR217" i="5"/>
  <c r="AR218" i="5"/>
  <c r="AR213" i="5"/>
  <c r="AR214" i="5"/>
  <c r="AR215" i="5"/>
  <c r="AR216" i="5"/>
  <c r="AR211" i="5"/>
  <c r="AR212" i="5"/>
  <c r="AR209" i="5"/>
  <c r="AR210" i="5"/>
  <c r="AR208" i="5"/>
  <c r="AR201" i="5"/>
  <c r="AR202" i="5"/>
  <c r="AR203" i="5"/>
  <c r="AR204" i="5"/>
  <c r="AR195" i="5"/>
  <c r="AR196" i="5"/>
  <c r="AR197" i="5"/>
  <c r="AR198" i="5"/>
  <c r="AR199" i="5"/>
  <c r="AR200" i="5"/>
  <c r="AR191" i="5"/>
  <c r="AR192" i="5"/>
  <c r="AR193" i="5"/>
  <c r="AR194" i="5"/>
  <c r="AR189" i="5"/>
  <c r="AR190" i="5"/>
  <c r="AR185" i="5"/>
  <c r="AR186" i="5"/>
  <c r="AR187" i="5"/>
  <c r="AR188" i="5"/>
  <c r="AR183" i="5"/>
  <c r="AR184" i="5"/>
  <c r="AR179" i="5"/>
  <c r="AR180" i="5"/>
  <c r="AR181" i="5"/>
  <c r="AR182" i="5"/>
  <c r="AR177" i="5"/>
  <c r="AR178" i="5"/>
  <c r="AR175" i="5"/>
  <c r="AR176" i="5"/>
  <c r="AR174" i="5"/>
  <c r="AR165" i="5"/>
  <c r="AR166" i="5"/>
  <c r="AR167" i="5"/>
  <c r="AR168" i="5"/>
  <c r="AR169" i="5"/>
  <c r="AR164" i="5"/>
  <c r="AR153" i="5"/>
  <c r="AR154" i="5"/>
  <c r="AR155" i="5"/>
  <c r="AR156" i="5"/>
  <c r="AR157" i="5"/>
  <c r="AR158" i="5"/>
  <c r="AR159" i="5"/>
  <c r="AR160" i="5"/>
  <c r="AR161" i="5"/>
  <c r="AR162" i="5"/>
  <c r="AR163" i="5"/>
  <c r="AR152" i="5"/>
  <c r="AR150" i="5"/>
  <c r="AR151" i="5"/>
  <c r="AR149" i="5"/>
  <c r="AR147" i="5"/>
  <c r="AR148" i="5"/>
  <c r="AR146" i="5"/>
  <c r="AR141" i="5"/>
  <c r="AR142" i="5"/>
  <c r="AR143" i="5"/>
  <c r="AR144" i="5"/>
  <c r="AR145" i="5"/>
  <c r="AR140" i="5"/>
  <c r="AR138" i="5"/>
  <c r="AR139" i="5"/>
  <c r="AR137" i="5"/>
  <c r="AR128" i="5"/>
  <c r="AR129" i="5"/>
  <c r="AR130" i="5"/>
  <c r="AR131" i="5"/>
  <c r="AR132" i="5"/>
  <c r="AR127" i="5"/>
  <c r="AR116" i="5"/>
  <c r="AR117" i="5"/>
  <c r="AR118" i="5"/>
  <c r="AR119" i="5"/>
  <c r="AR120" i="5"/>
  <c r="AR121" i="5"/>
  <c r="AR122" i="5"/>
  <c r="AR123" i="5"/>
  <c r="AR124" i="5"/>
  <c r="AR125" i="5"/>
  <c r="AR126" i="5"/>
  <c r="AR115" i="5"/>
  <c r="AR113" i="5"/>
  <c r="AR114" i="5"/>
  <c r="AR112" i="5"/>
  <c r="AR110" i="5"/>
  <c r="AR111" i="5"/>
  <c r="AR109" i="5"/>
  <c r="AR104" i="5"/>
  <c r="AR105" i="5"/>
  <c r="AR106" i="5"/>
  <c r="AR107" i="5"/>
  <c r="AR108" i="5"/>
  <c r="AR103" i="5"/>
  <c r="AR101" i="5"/>
  <c r="AR102" i="5"/>
  <c r="AR100" i="5"/>
  <c r="AR87" i="5"/>
  <c r="AR88" i="5"/>
  <c r="AR89" i="5"/>
  <c r="AR90" i="5"/>
  <c r="AR91" i="5"/>
  <c r="AR92" i="5"/>
  <c r="AR93" i="5"/>
  <c r="AR94" i="5"/>
  <c r="AR65" i="5"/>
  <c r="AR66" i="5"/>
  <c r="AR67" i="5"/>
  <c r="AR68" i="5"/>
  <c r="AR69" i="5"/>
  <c r="AR70" i="5"/>
  <c r="AR43" i="5"/>
  <c r="AR44" i="5"/>
  <c r="AR45" i="5"/>
  <c r="AR46" i="5"/>
  <c r="AR47" i="5"/>
  <c r="AR48" i="5"/>
  <c r="AR27" i="5"/>
  <c r="AR26" i="5"/>
  <c r="AR21" i="5"/>
  <c r="AR22" i="5"/>
  <c r="AR23" i="5"/>
  <c r="AR24" i="5"/>
  <c r="AR25" i="5"/>
  <c r="AR20" i="5"/>
  <c r="AS321" i="5" l="1"/>
  <c r="AS322" i="5"/>
  <c r="AS323" i="5"/>
  <c r="AS324" i="5"/>
  <c r="AS325" i="5"/>
  <c r="AS326" i="5"/>
  <c r="AS327" i="5"/>
  <c r="AS328" i="5"/>
  <c r="AS329" i="5"/>
  <c r="AS330" i="5"/>
  <c r="AS331" i="5"/>
  <c r="AS303" i="5" l="1"/>
  <c r="AS304" i="5"/>
  <c r="AS305" i="5"/>
  <c r="AS306" i="5"/>
  <c r="AS307" i="5"/>
  <c r="AS308" i="5"/>
  <c r="AS309" i="5"/>
  <c r="AS310" i="5"/>
  <c r="AS311" i="5"/>
  <c r="AS312" i="5"/>
  <c r="AS263" i="5"/>
  <c r="AS264" i="5"/>
  <c r="AS265" i="5"/>
  <c r="AS266" i="5"/>
  <c r="AS267" i="5"/>
  <c r="AS268" i="5"/>
  <c r="AS269" i="5"/>
  <c r="AS270" i="5"/>
  <c r="AS271" i="5"/>
  <c r="AS272" i="5"/>
  <c r="AS273" i="5"/>
  <c r="AS274" i="5"/>
  <c r="AS275" i="5"/>
  <c r="AS276" i="5"/>
  <c r="AS277" i="5"/>
  <c r="AS278" i="5"/>
  <c r="AS279" i="5"/>
  <c r="AS280" i="5"/>
  <c r="AS281" i="5"/>
  <c r="AS282" i="5"/>
  <c r="AS283" i="5"/>
  <c r="AS284" i="5"/>
  <c r="AS285" i="5"/>
  <c r="AS286" i="5"/>
  <c r="AS287" i="5"/>
  <c r="AS288" i="5"/>
  <c r="AS223" i="5"/>
  <c r="AS224" i="5"/>
  <c r="AS225" i="5"/>
  <c r="AS226" i="5"/>
  <c r="AS227" i="5"/>
  <c r="AS228" i="5"/>
  <c r="AS229" i="5"/>
  <c r="AS230" i="5"/>
  <c r="AS231" i="5"/>
  <c r="AS232" i="5"/>
  <c r="AS233" i="5"/>
  <c r="AS234" i="5"/>
  <c r="AS235" i="5"/>
  <c r="AS236" i="5"/>
  <c r="AS237" i="5"/>
  <c r="AS238" i="5"/>
  <c r="AS195" i="5"/>
  <c r="AS196" i="5"/>
  <c r="AS197" i="5"/>
  <c r="AS198" i="5"/>
  <c r="AS199" i="5"/>
  <c r="AS200" i="5"/>
  <c r="AS201" i="5"/>
  <c r="AS202" i="5"/>
  <c r="AS203" i="5"/>
  <c r="AS191" i="5"/>
  <c r="AS192" i="5"/>
  <c r="AS193" i="5"/>
  <c r="AS158" i="5"/>
  <c r="AS159" i="5"/>
  <c r="AS160" i="5"/>
  <c r="AS161" i="5"/>
  <c r="AS162" i="5"/>
  <c r="AS163" i="5"/>
  <c r="AS164" i="5"/>
  <c r="AS165" i="5"/>
  <c r="AS166" i="5"/>
  <c r="AS167" i="5"/>
  <c r="AS168" i="5"/>
  <c r="AS169" i="5"/>
  <c r="AS104" i="5" l="1"/>
  <c r="AS128" i="5"/>
  <c r="AS129" i="5"/>
  <c r="AS130" i="5"/>
  <c r="AS131" i="5"/>
  <c r="AS132" i="5"/>
  <c r="AS127" i="5"/>
  <c r="AS119" i="5"/>
  <c r="AS120" i="5"/>
  <c r="AS121" i="5"/>
  <c r="AS122" i="5"/>
  <c r="AS123" i="5"/>
  <c r="AS124" i="5"/>
  <c r="AS125" i="5"/>
  <c r="AS126" i="5"/>
  <c r="AS118" i="5"/>
  <c r="AR95" i="5"/>
  <c r="AR96" i="5"/>
  <c r="AR49" i="5"/>
  <c r="AR50" i="5"/>
  <c r="AR71" i="5"/>
  <c r="AR72" i="5"/>
  <c r="AS88" i="5"/>
  <c r="AS89" i="5"/>
  <c r="AS90" i="5"/>
  <c r="AS91" i="5"/>
  <c r="AS92" i="5"/>
  <c r="AR85" i="5"/>
  <c r="AR86" i="5"/>
  <c r="AR83" i="5"/>
  <c r="AR84" i="5"/>
  <c r="AR81" i="5"/>
  <c r="AR82" i="5"/>
  <c r="AR79" i="5"/>
  <c r="AR80" i="5"/>
  <c r="AR77" i="5"/>
  <c r="AR78" i="5"/>
  <c r="AS117" i="5"/>
  <c r="AS116" i="5"/>
  <c r="AS115" i="5"/>
  <c r="AS114" i="5"/>
  <c r="AS113" i="5"/>
  <c r="AS112" i="5"/>
  <c r="AS111" i="5"/>
  <c r="AS110" i="5"/>
  <c r="AS109" i="5"/>
  <c r="AS108" i="5"/>
  <c r="AS107" i="5"/>
  <c r="AS106" i="5"/>
  <c r="AS105" i="5"/>
  <c r="AS103" i="5"/>
  <c r="AS102" i="5"/>
  <c r="AS101" i="5"/>
  <c r="AS100" i="5"/>
  <c r="AQ72" i="5"/>
  <c r="AQ71" i="5"/>
  <c r="AQ70" i="5"/>
  <c r="AS70" i="5" s="1"/>
  <c r="AQ69" i="5"/>
  <c r="AS69" i="5" s="1"/>
  <c r="AQ68" i="5"/>
  <c r="AS68" i="5" s="1"/>
  <c r="AQ67" i="5"/>
  <c r="AS67" i="5" s="1"/>
  <c r="AQ66" i="5"/>
  <c r="AS66" i="5" s="1"/>
  <c r="AQ65" i="5"/>
  <c r="AS65" i="5" s="1"/>
  <c r="AR64" i="5"/>
  <c r="AQ64" i="5"/>
  <c r="AQ63" i="5"/>
  <c r="AR62" i="5"/>
  <c r="AQ62" i="5"/>
  <c r="AR61" i="5"/>
  <c r="AQ61" i="5"/>
  <c r="AR60" i="5"/>
  <c r="AQ60" i="5"/>
  <c r="AR59" i="5"/>
  <c r="AQ59" i="5"/>
  <c r="AR58" i="5"/>
  <c r="AQ58" i="5"/>
  <c r="AR57" i="5"/>
  <c r="AQ57" i="5"/>
  <c r="AR56" i="5"/>
  <c r="AQ56" i="5"/>
  <c r="AR55" i="5"/>
  <c r="AQ55" i="5"/>
  <c r="AR54" i="5"/>
  <c r="AQ54" i="5"/>
  <c r="AR39" i="5"/>
  <c r="AR40" i="5"/>
  <c r="AR41" i="5"/>
  <c r="AR42" i="5"/>
  <c r="AR35" i="5"/>
  <c r="AR36" i="5"/>
  <c r="AR37" i="5"/>
  <c r="AR38" i="5"/>
  <c r="AR33" i="5"/>
  <c r="AR34" i="5"/>
  <c r="AR32" i="5"/>
  <c r="AQ50" i="5"/>
  <c r="AQ49" i="5"/>
  <c r="AQ48" i="5"/>
  <c r="AS48" i="5" s="1"/>
  <c r="AQ47" i="5"/>
  <c r="AS47" i="5" s="1"/>
  <c r="AQ46" i="5"/>
  <c r="AS46" i="5" s="1"/>
  <c r="AQ45" i="5"/>
  <c r="AQ44" i="5"/>
  <c r="AQ43" i="5"/>
  <c r="AS43" i="5" s="1"/>
  <c r="AQ42" i="5"/>
  <c r="AQ41" i="5"/>
  <c r="AQ40" i="5"/>
  <c r="AQ39" i="5"/>
  <c r="AQ38" i="5"/>
  <c r="AQ37" i="5"/>
  <c r="AQ36" i="5"/>
  <c r="AQ35" i="5"/>
  <c r="AQ34" i="5"/>
  <c r="AQ33" i="5"/>
  <c r="AQ32" i="5"/>
  <c r="AS320" i="5"/>
  <c r="AS319" i="5"/>
  <c r="AS318" i="5"/>
  <c r="AS317" i="5"/>
  <c r="AS316" i="5"/>
  <c r="AS302" i="5"/>
  <c r="AS301" i="5"/>
  <c r="AS300" i="5"/>
  <c r="AS299" i="5"/>
  <c r="AS298" i="5"/>
  <c r="AS297" i="5"/>
  <c r="AS296" i="5"/>
  <c r="AS291" i="5"/>
  <c r="AS290" i="5"/>
  <c r="AS289" i="5"/>
  <c r="AS262" i="5"/>
  <c r="AS261" i="5"/>
  <c r="AS260" i="5"/>
  <c r="AS259" i="5"/>
  <c r="AS258" i="5"/>
  <c r="AS257" i="5"/>
  <c r="AS256" i="5"/>
  <c r="AS255" i="5"/>
  <c r="AS254" i="5"/>
  <c r="AS253" i="5"/>
  <c r="AS252" i="5"/>
  <c r="AS251" i="5"/>
  <c r="AS250" i="5"/>
  <c r="AS249" i="5"/>
  <c r="AS248" i="5"/>
  <c r="AS247" i="5"/>
  <c r="AS246" i="5"/>
  <c r="AS245" i="5"/>
  <c r="AS244" i="5"/>
  <c r="AS240" i="5"/>
  <c r="AS239" i="5"/>
  <c r="AS222" i="5"/>
  <c r="AS221" i="5"/>
  <c r="AS220" i="5"/>
  <c r="AS219" i="5"/>
  <c r="AS218" i="5"/>
  <c r="AS217" i="5"/>
  <c r="AS216" i="5"/>
  <c r="AS215" i="5"/>
  <c r="AS214" i="5"/>
  <c r="AS213" i="5"/>
  <c r="AS212" i="5"/>
  <c r="AS211" i="5"/>
  <c r="AS210" i="5"/>
  <c r="AS209" i="5"/>
  <c r="AS208" i="5"/>
  <c r="AS204" i="5"/>
  <c r="AS194" i="5"/>
  <c r="AS190" i="5"/>
  <c r="AS189" i="5"/>
  <c r="AS188" i="5"/>
  <c r="AS187" i="5"/>
  <c r="AS186" i="5"/>
  <c r="AS185" i="5"/>
  <c r="AS184" i="5"/>
  <c r="AS183" i="5"/>
  <c r="AS182" i="5"/>
  <c r="AS181" i="5"/>
  <c r="AS180" i="5"/>
  <c r="AS179" i="5"/>
  <c r="AS178" i="5"/>
  <c r="AS177" i="5"/>
  <c r="AS176" i="5"/>
  <c r="AS175" i="5"/>
  <c r="AS174" i="5"/>
  <c r="AS157" i="5"/>
  <c r="AS156" i="5"/>
  <c r="AS155" i="5"/>
  <c r="AS154" i="5"/>
  <c r="AS153" i="5"/>
  <c r="AS152" i="5"/>
  <c r="AS151" i="5"/>
  <c r="AS150" i="5"/>
  <c r="AS149" i="5"/>
  <c r="AS148" i="5"/>
  <c r="AS147" i="5"/>
  <c r="AS146" i="5"/>
  <c r="AS145" i="5"/>
  <c r="AS144" i="5"/>
  <c r="AS143" i="5"/>
  <c r="AS142" i="5"/>
  <c r="AS141" i="5"/>
  <c r="AS140" i="5"/>
  <c r="AS139" i="5"/>
  <c r="AS138" i="5"/>
  <c r="AS137" i="5"/>
  <c r="AS94" i="5"/>
  <c r="AS93" i="5"/>
  <c r="AS87" i="5"/>
  <c r="AQ27" i="5"/>
  <c r="AS27" i="5" s="1"/>
  <c r="AQ26" i="5"/>
  <c r="AS26" i="5" s="1"/>
  <c r="AQ25" i="5"/>
  <c r="AS25" i="5" s="1"/>
  <c r="AQ24" i="5"/>
  <c r="AS24" i="5" s="1"/>
  <c r="AQ23" i="5"/>
  <c r="AS23" i="5" s="1"/>
  <c r="AQ22" i="5"/>
  <c r="AS22" i="5" s="1"/>
  <c r="AQ21" i="5"/>
  <c r="AS21" i="5" s="1"/>
  <c r="AQ20" i="5"/>
  <c r="AS20" i="5" s="1"/>
  <c r="AR19" i="5"/>
  <c r="AQ19" i="5"/>
  <c r="AR18" i="5"/>
  <c r="AQ18" i="5"/>
  <c r="AR17" i="5"/>
  <c r="AQ17" i="5"/>
  <c r="AR16" i="5"/>
  <c r="AQ16" i="5"/>
  <c r="AR15" i="5"/>
  <c r="AQ15" i="5"/>
  <c r="AR13" i="5"/>
  <c r="AQ13" i="5"/>
  <c r="AR12" i="5"/>
  <c r="AQ12" i="5"/>
  <c r="AS96" i="5" l="1"/>
  <c r="AS95" i="5"/>
  <c r="AS12" i="5"/>
  <c r="AS57" i="5"/>
  <c r="AS17" i="5"/>
  <c r="AS77" i="5"/>
  <c r="AS58" i="5"/>
  <c r="AS63" i="5"/>
  <c r="AS80" i="5"/>
  <c r="AS59" i="5"/>
  <c r="AS55" i="5"/>
  <c r="AS78" i="5"/>
  <c r="AS76" i="5"/>
  <c r="AS81" i="5"/>
  <c r="AS64" i="5"/>
  <c r="AS82" i="5"/>
  <c r="AS86" i="5"/>
  <c r="AS18" i="5"/>
  <c r="AS72" i="5"/>
  <c r="AS60" i="5"/>
  <c r="AS56" i="5"/>
  <c r="AS62" i="5"/>
  <c r="AS16" i="5"/>
  <c r="AS39" i="5"/>
  <c r="AS79" i="5"/>
  <c r="AS83" i="5"/>
  <c r="AS36" i="5"/>
  <c r="AS71" i="5"/>
  <c r="AS85" i="5"/>
  <c r="AS84" i="5"/>
  <c r="AS19" i="5"/>
  <c r="AS61" i="5"/>
  <c r="AS40" i="5"/>
  <c r="AS15" i="5"/>
  <c r="AS54" i="5"/>
  <c r="AS50" i="5"/>
  <c r="AS37" i="5"/>
  <c r="AS49" i="5"/>
  <c r="AS13" i="5"/>
  <c r="AS38" i="5"/>
  <c r="AS35" i="5"/>
  <c r="AS45" i="5"/>
  <c r="AS41" i="5"/>
  <c r="AS33" i="5"/>
  <c r="AS42" i="5"/>
  <c r="AS34" i="5"/>
  <c r="AS44" i="5"/>
  <c r="AS32" i="5"/>
</calcChain>
</file>

<file path=xl/sharedStrings.xml><?xml version="1.0" encoding="utf-8"?>
<sst xmlns="http://schemas.openxmlformats.org/spreadsheetml/2006/main" count="1154" uniqueCount="137">
  <si>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</si>
  <si>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</si>
  <si>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</si>
  <si>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</si>
  <si>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</si>
  <si>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</si>
  <si>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</si>
  <si>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</si>
  <si>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</si>
  <si>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</si>
  <si>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</si>
  <si>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</si>
  <si>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</si>
  <si>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</si>
  <si>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</si>
  <si>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</si>
  <si>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</si>
  <si>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</si>
  <si>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</si>
  <si>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</si>
  <si>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</si>
  <si>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</si>
  <si>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</si>
  <si>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</si>
  <si>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</si>
  <si>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</si>
  <si>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</si>
  <si>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</si>
  <si>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</si>
  <si>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</si>
  <si>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</si>
  <si>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</si>
  <si>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</si>
  <si>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</si>
  <si>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</si>
  <si>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</si>
  <si>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</si>
  <si>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</si>
  <si>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</si>
  <si>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</si>
  <si>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</si>
  <si>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</si>
  <si>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</si>
  <si>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</si>
  <si>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</si>
  <si>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</si>
  <si>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</si>
  <si>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</si>
  <si>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</si>
  <si>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</si>
  <si>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</si>
  <si>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</si>
  <si>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</si>
  <si>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</si>
  <si>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</si>
  <si>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</si>
  <si>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</si>
  <si>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</si>
  <si>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</si>
  <si>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</si>
  <si>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</si>
  <si>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</si>
  <si>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</si>
  <si>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</si>
  <si>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</si>
  <si>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</si>
  <si>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</si>
  <si>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</si>
  <si>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</si>
  <si>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</si>
  <si>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</si>
  <si>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</si>
  <si>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</si>
  <si>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</si>
  <si>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2а</t>
  </si>
  <si>
    <t>2б</t>
  </si>
  <si>
    <t>3а</t>
  </si>
  <si>
    <t>3б</t>
  </si>
  <si>
    <t>4а</t>
  </si>
  <si>
    <t>4б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</si>
  <si>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</si>
  <si>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</si>
  <si>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</si>
  <si>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</si>
  <si>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</si>
  <si>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</si>
  <si>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</si>
  <si>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</si>
  <si>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</si>
  <si>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</si>
  <si>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</si>
  <si>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</si>
  <si>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</si>
  <si>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</si>
  <si>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</si>
  <si>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</si>
  <si>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</si>
  <si>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</si>
  <si>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</si>
  <si>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</si>
  <si>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</si>
  <si>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</si>
  <si>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Основы безопасности и защиты Родины</t>
  </si>
  <si>
    <t>8а</t>
  </si>
  <si>
    <t>8б</t>
  </si>
  <si>
    <t>9а</t>
  </si>
  <si>
    <t>9б</t>
  </si>
  <si>
    <t>9в</t>
  </si>
  <si>
    <t>10а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</si>
  <si>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</si>
  <si>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</si>
  <si>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</si>
  <si>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</si>
  <si>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</si>
  <si>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</si>
  <si>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</si>
  <si>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</si>
  <si>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</si>
  <si>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</si>
  <si>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</si>
  <si>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</si>
  <si>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</si>
  <si>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</si>
  <si>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</si>
  <si>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</si>
  <si>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</si>
  <si>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</si>
  <si>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ВПР</t>
  </si>
  <si>
    <t>г. Лесной</t>
  </si>
  <si>
    <t>МБОУ СОШ 71</t>
  </si>
  <si>
    <t>312-К</t>
  </si>
  <si>
    <t>Стартовая диагностика</t>
  </si>
  <si>
    <t xml:space="preserve">КР </t>
  </si>
  <si>
    <t>Иностранный язык (английский язык)</t>
  </si>
  <si>
    <t xml:space="preserve">ТЧт  </t>
  </si>
  <si>
    <t>ИтСоб</t>
  </si>
  <si>
    <t>ИтСоч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</si>
</sst>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horizontal="left" vertical="center"/>
    </xf>
    <xf numFmtId="0" fontId="4" fillId="8" borderId="0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49" fontId="19" fillId="0" borderId="0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7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.75" x14ac:dyDescent="0.25">
      <c r="A2" s="12"/>
    </row>
    <row r="3" spans="1:1" ht="138.75" customHeight="1" x14ac:dyDescent="0.25">
      <c r="A3" s="13" t="s">
        <v>124</v>
      </c>
    </row>
    <row r="4" spans="1:1" ht="262.5" x14ac:dyDescent="0.25">
      <c r="A4" s="18" t="s">
        <v>114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85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59</v>
      </c>
    </row>
    <row r="11" spans="1:1" s="16" customFormat="1" ht="36.75" customHeight="1" x14ac:dyDescent="0.25">
      <c r="A11" s="19" t="s">
        <v>86</v>
      </c>
    </row>
    <row r="12" spans="1:1" s="16" customFormat="1" ht="18.75" x14ac:dyDescent="0.25">
      <c r="A12" s="15" t="s">
        <v>118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70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64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112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71</v>
      </c>
    </row>
    <row r="21" spans="1:1" s="16" customFormat="1" ht="37.5" x14ac:dyDescent="0.25">
      <c r="A21" s="15" t="s">
        <v>126</v>
      </c>
    </row>
    <row r="22" spans="1:1" s="16" customFormat="1" ht="18" x14ac:dyDescent="0.25">
      <c r="A22" s="15"/>
    </row>
    <row r="23" spans="1:1" s="16" customFormat="1" ht="150" x14ac:dyDescent="0.25">
      <c r="A23" s="17" t="s">
        <v>125</v>
      </c>
    </row>
    <row r="24" spans="1:1" s="16" customFormat="1" ht="37.5" x14ac:dyDescent="0.25">
      <c r="A24" s="31" t="s">
        <v>73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58</v>
      </c>
    </row>
    <row r="27" spans="1:1" s="16" customFormat="1" ht="93.75" x14ac:dyDescent="0.25">
      <c r="A27" s="31" t="s">
        <v>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32"/>
  <sheetViews>
    <sheetView tabSelected="1" zoomScale="75" zoomScaleNormal="75" zoomScaleSheetLayoutView="90" workbookViewId="0">
      <selection activeCell="J1" sqref="J1"/>
    </sheetView>
  </sheetViews>
  <sheetFormatPr defaultColWidth="9.140625" defaultRowHeight="12.75" x14ac:dyDescent="0.2"/>
  <cols>
    <col min="1" max="1" width="11.5703125" style="1" customWidth="1"/>
    <col min="2" max="2" width="16.28515625" style="1" customWidth="1"/>
    <col min="3" max="3" width="11.85546875" style="1" bestFit="1" customWidth="1"/>
    <col min="4" max="4" width="7.140625" style="1" customWidth="1"/>
    <col min="5" max="5" width="6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9.42578125" style="1" customWidth="1"/>
    <col min="46" max="46" width="13" style="1" customWidth="1"/>
    <col min="47" max="16384" width="9.140625" style="1"/>
  </cols>
  <sheetData>
    <row r="1" spans="1:48" s="78" customFormat="1" ht="63" customHeight="1" x14ac:dyDescent="0.25">
      <c r="A1" s="29" t="s">
        <v>117</v>
      </c>
      <c r="B1" s="29"/>
      <c r="C1" s="95">
        <v>45901</v>
      </c>
      <c r="D1" s="29"/>
      <c r="E1" s="29" t="s">
        <v>130</v>
      </c>
      <c r="F1" s="29"/>
      <c r="G1" s="86"/>
      <c r="H1" s="29"/>
      <c r="L1" s="88" t="s">
        <v>39</v>
      </c>
      <c r="AC1" s="79"/>
      <c r="AD1" s="79"/>
      <c r="AL1" s="79"/>
      <c r="AM1" s="79"/>
      <c r="AN1" s="79"/>
      <c r="AO1" s="79"/>
      <c r="AP1" s="79"/>
      <c r="AQ1" s="79"/>
      <c r="AR1" s="79"/>
      <c r="AS1" s="79"/>
    </row>
    <row r="2" spans="1:48" ht="21.75" customHeight="1" x14ac:dyDescent="0.4">
      <c r="A2" s="30"/>
      <c r="B2" s="28" t="s">
        <v>128</v>
      </c>
      <c r="C2" s="89"/>
      <c r="D2" s="82"/>
      <c r="F2" s="86"/>
      <c r="G2" s="87" t="s">
        <v>115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6"/>
      <c r="AM2" s="56"/>
      <c r="AN2" s="56"/>
      <c r="AO2" s="63"/>
      <c r="AP2" s="63"/>
      <c r="AQ2" s="63"/>
      <c r="AR2" s="63"/>
      <c r="AS2" s="63"/>
      <c r="AT2" s="33"/>
      <c r="AU2" s="33"/>
      <c r="AV2" s="33"/>
    </row>
    <row r="3" spans="1:48" ht="40.5" customHeight="1" x14ac:dyDescent="0.25">
      <c r="A3" s="30" t="s">
        <v>66</v>
      </c>
      <c r="B3" s="7" t="s">
        <v>129</v>
      </c>
      <c r="C3" s="33"/>
      <c r="D3" s="82"/>
      <c r="E3" s="32"/>
      <c r="F3" s="32"/>
      <c r="G3" s="98" t="s">
        <v>113</v>
      </c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100"/>
      <c r="X3" s="108" t="s">
        <v>63</v>
      </c>
      <c r="Y3" s="109"/>
      <c r="Z3" s="109"/>
      <c r="AA3" s="109"/>
      <c r="AB3" s="110"/>
      <c r="AC3" s="149" t="s">
        <v>88</v>
      </c>
      <c r="AD3" s="150"/>
      <c r="AE3" s="150"/>
      <c r="AF3" s="150"/>
      <c r="AG3" s="150"/>
      <c r="AH3" s="150"/>
      <c r="AI3" s="150"/>
      <c r="AJ3" s="150"/>
      <c r="AK3" s="150"/>
      <c r="AL3" s="150"/>
      <c r="AM3" s="151"/>
      <c r="AN3" s="160" t="s">
        <v>89</v>
      </c>
      <c r="AO3" s="160"/>
      <c r="AP3" s="59" t="s">
        <v>90</v>
      </c>
      <c r="AQ3" s="59"/>
      <c r="AR3" s="64"/>
      <c r="AS3" s="33"/>
      <c r="AT3" s="33"/>
      <c r="AU3" s="61"/>
      <c r="AV3" s="33"/>
    </row>
    <row r="4" spans="1:48" ht="22.5" customHeight="1" x14ac:dyDescent="0.2">
      <c r="B4" s="146" t="s">
        <v>67</v>
      </c>
      <c r="C4" s="146"/>
      <c r="D4" s="33"/>
      <c r="E4" s="33"/>
      <c r="F4" s="35"/>
      <c r="G4" s="85" t="s">
        <v>92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111" t="s">
        <v>119</v>
      </c>
      <c r="Y4" s="112"/>
      <c r="Z4" s="112"/>
      <c r="AA4" s="112"/>
      <c r="AB4" s="113"/>
      <c r="AC4" s="152"/>
      <c r="AD4" s="153"/>
      <c r="AE4" s="153"/>
      <c r="AF4" s="153"/>
      <c r="AG4" s="153"/>
      <c r="AH4" s="153"/>
      <c r="AI4" s="153"/>
      <c r="AJ4" s="153"/>
      <c r="AK4" s="153"/>
      <c r="AL4" s="153"/>
      <c r="AM4" s="154"/>
      <c r="AN4" s="160"/>
      <c r="AO4" s="160"/>
      <c r="AP4" s="106" t="s">
        <v>91</v>
      </c>
      <c r="AQ4" s="106"/>
      <c r="AU4" s="61"/>
      <c r="AV4" s="33"/>
    </row>
    <row r="5" spans="1:48" ht="42.75" customHeight="1" x14ac:dyDescent="0.2">
      <c r="A5" s="69" t="s">
        <v>68</v>
      </c>
      <c r="B5" s="28"/>
      <c r="C5" s="38" t="s">
        <v>56</v>
      </c>
      <c r="D5" s="3"/>
      <c r="E5" s="33"/>
      <c r="F5" s="35"/>
      <c r="G5" s="101" t="s">
        <v>93</v>
      </c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14"/>
      <c r="Y5" s="114"/>
      <c r="Z5" s="114"/>
      <c r="AA5" s="114"/>
      <c r="AB5" s="115"/>
      <c r="AC5" s="155"/>
      <c r="AD5" s="156"/>
      <c r="AE5" s="156"/>
      <c r="AF5" s="156"/>
      <c r="AG5" s="156"/>
      <c r="AH5" s="156"/>
      <c r="AI5" s="156"/>
      <c r="AJ5" s="156"/>
      <c r="AK5" s="156"/>
      <c r="AL5" s="156"/>
      <c r="AM5" s="157"/>
      <c r="AN5" s="160"/>
      <c r="AO5" s="160"/>
      <c r="AP5" s="161" t="s">
        <v>66</v>
      </c>
      <c r="AQ5" s="162"/>
      <c r="AU5" s="61"/>
      <c r="AV5" s="33"/>
    </row>
    <row r="6" spans="1:48" ht="35.25" customHeight="1" x14ac:dyDescent="0.2">
      <c r="A6" s="70" t="s">
        <v>69</v>
      </c>
      <c r="B6" s="94">
        <v>45901</v>
      </c>
      <c r="C6" s="38" t="s">
        <v>57</v>
      </c>
      <c r="D6" s="37"/>
      <c r="E6" s="36"/>
      <c r="F6" s="35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63" t="s">
        <v>120</v>
      </c>
      <c r="Y6" s="164"/>
      <c r="Z6" s="164"/>
      <c r="AA6" s="164"/>
      <c r="AB6" s="164"/>
      <c r="AC6" s="72" t="s">
        <v>121</v>
      </c>
      <c r="AD6" s="65"/>
      <c r="AE6" s="65"/>
      <c r="AF6" s="65"/>
      <c r="AG6" s="65"/>
      <c r="AH6" s="56"/>
      <c r="AU6" s="33"/>
      <c r="AV6" s="33"/>
    </row>
    <row r="7" spans="1:48" ht="26.25" customHeight="1" x14ac:dyDescent="0.2">
      <c r="A7" s="158" t="s">
        <v>116</v>
      </c>
      <c r="B7" s="158"/>
      <c r="C7" s="159"/>
      <c r="D7" s="159"/>
      <c r="E7" s="33"/>
      <c r="F7" s="35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Y7" s="62"/>
      <c r="Z7" s="33"/>
      <c r="AB7" s="62"/>
      <c r="AC7" s="74" t="s">
        <v>123</v>
      </c>
      <c r="AP7" s="55"/>
      <c r="AQ7" s="55"/>
      <c r="AR7" s="55"/>
      <c r="AS7" s="33"/>
    </row>
    <row r="8" spans="1:48" ht="22.5" customHeight="1" x14ac:dyDescent="0.25">
      <c r="A8" s="75"/>
      <c r="B8" s="75"/>
      <c r="C8" s="75"/>
      <c r="D8" s="76"/>
      <c r="E8" s="76"/>
      <c r="F8" s="76"/>
      <c r="G8" s="77"/>
      <c r="H8" s="77"/>
      <c r="I8" s="75"/>
      <c r="J8" s="33"/>
      <c r="K8" s="33"/>
      <c r="X8" s="84"/>
      <c r="Y8" s="33"/>
      <c r="Z8" s="54"/>
      <c r="AA8" s="54"/>
      <c r="AB8" s="54"/>
      <c r="AC8" s="71" t="s">
        <v>122</v>
      </c>
      <c r="AD8" s="55"/>
      <c r="AE8" s="55"/>
      <c r="AF8" s="55"/>
      <c r="AG8" s="55"/>
      <c r="AH8" s="55"/>
      <c r="AI8" s="55"/>
      <c r="AJ8" s="55"/>
      <c r="AK8" s="90"/>
      <c r="AL8" s="73"/>
      <c r="AM8" s="55"/>
      <c r="AN8" s="55"/>
      <c r="AO8" s="55"/>
      <c r="AP8" s="55"/>
      <c r="AQ8" s="55"/>
      <c r="AR8" s="55"/>
      <c r="AS8" s="56"/>
    </row>
    <row r="9" spans="1:48" s="2" customFormat="1" ht="32.450000000000003" customHeight="1" x14ac:dyDescent="0.2">
      <c r="A9" s="122" t="s">
        <v>15</v>
      </c>
      <c r="B9" s="122"/>
      <c r="C9" s="122"/>
      <c r="D9" s="122"/>
      <c r="E9" s="123" t="s">
        <v>40</v>
      </c>
      <c r="F9" s="123"/>
      <c r="G9" s="123"/>
      <c r="H9" s="123"/>
      <c r="I9" s="123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7" t="s">
        <v>20</v>
      </c>
      <c r="AR9" s="107" t="s">
        <v>22</v>
      </c>
      <c r="AS9" s="117" t="s">
        <v>21</v>
      </c>
    </row>
    <row r="10" spans="1:48" s="2" customFormat="1" ht="21.75" customHeight="1" x14ac:dyDescent="0.2">
      <c r="A10" s="118" t="s">
        <v>0</v>
      </c>
      <c r="B10" s="119"/>
      <c r="C10" s="102" t="s">
        <v>62</v>
      </c>
      <c r="D10" s="23" t="s">
        <v>18</v>
      </c>
      <c r="E10" s="104" t="s">
        <v>1</v>
      </c>
      <c r="F10" s="104"/>
      <c r="G10" s="104"/>
      <c r="H10" s="104"/>
      <c r="I10" s="104" t="s">
        <v>2</v>
      </c>
      <c r="J10" s="104"/>
      <c r="K10" s="104"/>
      <c r="L10" s="104"/>
      <c r="M10" s="104" t="s">
        <v>3</v>
      </c>
      <c r="N10" s="104"/>
      <c r="O10" s="104"/>
      <c r="P10" s="104"/>
      <c r="Q10" s="104" t="s">
        <v>4</v>
      </c>
      <c r="R10" s="104"/>
      <c r="S10" s="104"/>
      <c r="T10" s="104"/>
      <c r="U10" s="104" t="s">
        <v>5</v>
      </c>
      <c r="V10" s="104"/>
      <c r="W10" s="104"/>
      <c r="X10" s="104" t="s">
        <v>6</v>
      </c>
      <c r="Y10" s="104"/>
      <c r="Z10" s="104"/>
      <c r="AA10" s="104"/>
      <c r="AB10" s="104" t="s">
        <v>7</v>
      </c>
      <c r="AC10" s="104"/>
      <c r="AD10" s="104"/>
      <c r="AE10" s="104" t="s">
        <v>8</v>
      </c>
      <c r="AF10" s="104"/>
      <c r="AG10" s="104"/>
      <c r="AH10" s="104"/>
      <c r="AI10" s="104"/>
      <c r="AJ10" s="104" t="s">
        <v>9</v>
      </c>
      <c r="AK10" s="104"/>
      <c r="AL10" s="104"/>
      <c r="AM10" s="104" t="s">
        <v>10</v>
      </c>
      <c r="AN10" s="104"/>
      <c r="AO10" s="104"/>
      <c r="AP10" s="104"/>
      <c r="AQ10" s="107"/>
      <c r="AR10" s="107"/>
      <c r="AS10" s="117"/>
    </row>
    <row r="11" spans="1:48" s="6" customFormat="1" ht="11.25" customHeight="1" x14ac:dyDescent="0.2">
      <c r="A11" s="120"/>
      <c r="B11" s="121"/>
      <c r="C11" s="116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07"/>
      <c r="AR11" s="107"/>
      <c r="AS11" s="117"/>
    </row>
    <row r="12" spans="1:48" s="6" customFormat="1" ht="11.25" customHeight="1" x14ac:dyDescent="0.2">
      <c r="A12" s="147" t="s">
        <v>87</v>
      </c>
      <c r="B12" s="102" t="s">
        <v>13</v>
      </c>
      <c r="C12" s="39" t="s">
        <v>60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40">
        <f>COUNTA(E12:AP12)</f>
        <v>0</v>
      </c>
      <c r="AR12" s="3">
        <f>33*5</f>
        <v>165</v>
      </c>
      <c r="AS12" s="41">
        <f>AQ12/AR12</f>
        <v>0</v>
      </c>
    </row>
    <row r="13" spans="1:48" ht="12.75" customHeight="1" x14ac:dyDescent="0.2">
      <c r="A13" s="148"/>
      <c r="B13" s="103"/>
      <c r="C13" s="39" t="s">
        <v>61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40">
        <f>COUNTA(E13:AP13)</f>
        <v>0</v>
      </c>
      <c r="AR13" s="3">
        <f>33*5</f>
        <v>165</v>
      </c>
      <c r="AS13" s="41">
        <f t="shared" ref="AS13:AS27" si="0">AQ13/AR13</f>
        <v>0</v>
      </c>
    </row>
    <row r="14" spans="1:48" ht="12.75" customHeight="1" x14ac:dyDescent="0.2">
      <c r="A14" s="148"/>
      <c r="B14" s="102" t="s">
        <v>11</v>
      </c>
      <c r="C14" s="39" t="s">
        <v>60</v>
      </c>
      <c r="D14" s="25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40">
        <f t="shared" ref="AQ14:AQ15" si="1">COUNTA(E14:AP14)</f>
        <v>0</v>
      </c>
      <c r="AR14" s="3">
        <f t="shared" ref="AR14:AR17" si="2">33*4</f>
        <v>132</v>
      </c>
      <c r="AS14" s="41">
        <f t="shared" si="0"/>
        <v>0</v>
      </c>
    </row>
    <row r="15" spans="1:48" ht="12.75" customHeight="1" x14ac:dyDescent="0.2">
      <c r="A15" s="148"/>
      <c r="B15" s="103"/>
      <c r="C15" s="39" t="s">
        <v>61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40">
        <f t="shared" si="1"/>
        <v>0</v>
      </c>
      <c r="AR15" s="3">
        <f t="shared" si="2"/>
        <v>132</v>
      </c>
      <c r="AS15" s="41">
        <f t="shared" si="0"/>
        <v>0</v>
      </c>
    </row>
    <row r="16" spans="1:48" ht="12.75" customHeight="1" x14ac:dyDescent="0.2">
      <c r="A16" s="148"/>
      <c r="B16" s="102" t="s">
        <v>16</v>
      </c>
      <c r="C16" s="39" t="s">
        <v>60</v>
      </c>
      <c r="D16" s="25"/>
      <c r="E16" s="4"/>
      <c r="F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40">
        <f>COUNTA(E16:AP16)</f>
        <v>0</v>
      </c>
      <c r="AR16" s="3">
        <f t="shared" si="2"/>
        <v>132</v>
      </c>
      <c r="AS16" s="41">
        <f t="shared" si="0"/>
        <v>0</v>
      </c>
    </row>
    <row r="17" spans="1:45" ht="12.75" customHeight="1" x14ac:dyDescent="0.2">
      <c r="A17" s="148"/>
      <c r="B17" s="103"/>
      <c r="C17" s="39" t="s">
        <v>61</v>
      </c>
      <c r="D17" s="25"/>
      <c r="E17" s="4"/>
      <c r="F17" s="4"/>
      <c r="G17" s="27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40">
        <f t="shared" ref="AQ17:AQ27" si="3">COUNTA(E17:AP17)</f>
        <v>0</v>
      </c>
      <c r="AR17" s="3">
        <f t="shared" si="2"/>
        <v>132</v>
      </c>
      <c r="AS17" s="41">
        <f t="shared" si="0"/>
        <v>0</v>
      </c>
    </row>
    <row r="18" spans="1:45" ht="12.75" customHeight="1" x14ac:dyDescent="0.2">
      <c r="A18" s="148"/>
      <c r="B18" s="102" t="s">
        <v>17</v>
      </c>
      <c r="C18" s="39" t="s">
        <v>60</v>
      </c>
      <c r="D18" s="25"/>
      <c r="E18" s="4"/>
      <c r="F18" s="4"/>
      <c r="G18" s="27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40">
        <f t="shared" si="3"/>
        <v>0</v>
      </c>
      <c r="AR18" s="3">
        <f t="shared" ref="AR18:AR19" si="4">33*2</f>
        <v>66</v>
      </c>
      <c r="AS18" s="41">
        <f t="shared" si="0"/>
        <v>0</v>
      </c>
    </row>
    <row r="19" spans="1:45" ht="12.75" customHeight="1" x14ac:dyDescent="0.2">
      <c r="A19" s="148"/>
      <c r="B19" s="103"/>
      <c r="C19" s="39" t="s">
        <v>61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40">
        <f t="shared" si="3"/>
        <v>0</v>
      </c>
      <c r="AR19" s="3">
        <f t="shared" si="4"/>
        <v>66</v>
      </c>
      <c r="AS19" s="41">
        <f t="shared" si="0"/>
        <v>0</v>
      </c>
    </row>
    <row r="20" spans="1:45" ht="12.75" customHeight="1" x14ac:dyDescent="0.2">
      <c r="A20" s="148"/>
      <c r="B20" s="102" t="s">
        <v>53</v>
      </c>
      <c r="C20" s="39" t="s">
        <v>60</v>
      </c>
      <c r="D20" s="25"/>
      <c r="E20" s="4"/>
      <c r="F20" s="4"/>
      <c r="G20" s="27"/>
      <c r="H20" s="2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3"/>
        <v>0</v>
      </c>
      <c r="AR20" s="3">
        <f>33*1</f>
        <v>33</v>
      </c>
      <c r="AS20" s="41">
        <f t="shared" si="0"/>
        <v>0</v>
      </c>
    </row>
    <row r="21" spans="1:45" ht="12.75" customHeight="1" x14ac:dyDescent="0.2">
      <c r="A21" s="148"/>
      <c r="B21" s="103"/>
      <c r="C21" s="39" t="s">
        <v>61</v>
      </c>
      <c r="D21" s="25"/>
      <c r="E21" s="4"/>
      <c r="F21" s="4"/>
      <c r="G21" s="27"/>
      <c r="H21" s="2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3"/>
        <v>0</v>
      </c>
      <c r="AR21" s="3">
        <f t="shared" ref="AR21:AR25" si="5">33*1</f>
        <v>33</v>
      </c>
      <c r="AS21" s="41">
        <f t="shared" si="0"/>
        <v>0</v>
      </c>
    </row>
    <row r="22" spans="1:45" ht="12.75" customHeight="1" x14ac:dyDescent="0.2">
      <c r="A22" s="148"/>
      <c r="B22" s="102" t="s">
        <v>54</v>
      </c>
      <c r="C22" s="39" t="s">
        <v>60</v>
      </c>
      <c r="D22" s="2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4"/>
      <c r="AM22" s="7"/>
      <c r="AN22" s="7"/>
      <c r="AO22" s="7"/>
      <c r="AP22" s="7"/>
      <c r="AQ22" s="40">
        <f t="shared" si="3"/>
        <v>0</v>
      </c>
      <c r="AR22" s="3">
        <f t="shared" si="5"/>
        <v>33</v>
      </c>
      <c r="AS22" s="41">
        <f t="shared" si="0"/>
        <v>0</v>
      </c>
    </row>
    <row r="23" spans="1:45" ht="12.75" customHeight="1" x14ac:dyDescent="0.2">
      <c r="A23" s="148"/>
      <c r="B23" s="103"/>
      <c r="C23" s="39" t="s">
        <v>61</v>
      </c>
      <c r="D23" s="2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4"/>
      <c r="AM23" s="7"/>
      <c r="AN23" s="7"/>
      <c r="AO23" s="7"/>
      <c r="AP23" s="7"/>
      <c r="AQ23" s="40">
        <f t="shared" si="3"/>
        <v>0</v>
      </c>
      <c r="AR23" s="3">
        <f t="shared" si="5"/>
        <v>33</v>
      </c>
      <c r="AS23" s="41">
        <f t="shared" si="0"/>
        <v>0</v>
      </c>
    </row>
    <row r="24" spans="1:45" ht="12.75" customHeight="1" x14ac:dyDescent="0.2">
      <c r="A24" s="148"/>
      <c r="B24" s="102" t="s">
        <v>55</v>
      </c>
      <c r="C24" s="39" t="s">
        <v>60</v>
      </c>
      <c r="D24" s="2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4"/>
      <c r="AM24" s="7"/>
      <c r="AN24" s="7"/>
      <c r="AO24" s="7"/>
      <c r="AP24" s="7"/>
      <c r="AQ24" s="40">
        <f t="shared" si="3"/>
        <v>0</v>
      </c>
      <c r="AR24" s="3">
        <f t="shared" si="5"/>
        <v>33</v>
      </c>
      <c r="AS24" s="41">
        <f t="shared" si="0"/>
        <v>0</v>
      </c>
    </row>
    <row r="25" spans="1:45" ht="12.75" customHeight="1" x14ac:dyDescent="0.2">
      <c r="A25" s="148"/>
      <c r="B25" s="103"/>
      <c r="C25" s="39" t="s">
        <v>61</v>
      </c>
      <c r="D25" s="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4"/>
      <c r="AM25" s="7"/>
      <c r="AN25" s="7"/>
      <c r="AO25" s="7"/>
      <c r="AP25" s="7"/>
      <c r="AQ25" s="40">
        <f t="shared" si="3"/>
        <v>0</v>
      </c>
      <c r="AR25" s="3">
        <f t="shared" si="5"/>
        <v>33</v>
      </c>
      <c r="AS25" s="41">
        <f t="shared" si="0"/>
        <v>0</v>
      </c>
    </row>
    <row r="26" spans="1:45" ht="12.75" customHeight="1" x14ac:dyDescent="0.2">
      <c r="A26" s="148"/>
      <c r="B26" s="104" t="s">
        <v>72</v>
      </c>
      <c r="C26" s="39" t="s">
        <v>60</v>
      </c>
      <c r="D26" s="2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4"/>
      <c r="AM26" s="7"/>
      <c r="AN26" s="7"/>
      <c r="AO26" s="7"/>
      <c r="AP26" s="7"/>
      <c r="AQ26" s="40">
        <f t="shared" si="3"/>
        <v>0</v>
      </c>
      <c r="AR26" s="3">
        <f>33*3</f>
        <v>99</v>
      </c>
      <c r="AS26" s="41">
        <f t="shared" si="0"/>
        <v>0</v>
      </c>
    </row>
    <row r="27" spans="1:45" ht="12.75" customHeight="1" x14ac:dyDescent="0.2">
      <c r="A27" s="148"/>
      <c r="B27" s="104"/>
      <c r="C27" s="39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40">
        <f t="shared" si="3"/>
        <v>0</v>
      </c>
      <c r="AR27" s="3">
        <f t="shared" ref="AR27" si="6">33*3</f>
        <v>99</v>
      </c>
      <c r="AS27" s="41">
        <f t="shared" si="0"/>
        <v>0</v>
      </c>
    </row>
    <row r="28" spans="1:45" s="45" customFormat="1" ht="27" customHeight="1" x14ac:dyDescent="0.2">
      <c r="A28" s="96"/>
      <c r="B28" s="93" t="s">
        <v>131</v>
      </c>
      <c r="C28" s="93"/>
      <c r="D28" s="97"/>
      <c r="E28" s="66"/>
      <c r="F28" s="66"/>
      <c r="G28" s="72" t="s">
        <v>132</v>
      </c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7"/>
      <c r="AN28" s="67"/>
      <c r="AO28" s="67"/>
      <c r="AP28" s="67"/>
      <c r="AQ28" s="67"/>
      <c r="AR28" s="67"/>
      <c r="AS28" s="67"/>
    </row>
    <row r="29" spans="1:45" s="2" customFormat="1" ht="39.950000000000003" customHeight="1" x14ac:dyDescent="0.2">
      <c r="A29" s="124"/>
      <c r="B29" s="124"/>
      <c r="C29" s="124"/>
      <c r="D29" s="125"/>
      <c r="E29" s="129" t="s">
        <v>40</v>
      </c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1"/>
      <c r="AQ29" s="107" t="s">
        <v>20</v>
      </c>
      <c r="AR29" s="107" t="s">
        <v>22</v>
      </c>
      <c r="AS29" s="117" t="s">
        <v>21</v>
      </c>
    </row>
    <row r="30" spans="1:45" s="2" customFormat="1" ht="21.75" customHeight="1" x14ac:dyDescent="0.2">
      <c r="A30" s="126" t="s">
        <v>14</v>
      </c>
      <c r="B30" s="127"/>
      <c r="C30" s="127"/>
      <c r="D30" s="128"/>
      <c r="E30" s="104" t="s">
        <v>1</v>
      </c>
      <c r="F30" s="104"/>
      <c r="G30" s="104"/>
      <c r="H30" s="104"/>
      <c r="I30" s="104" t="s">
        <v>2</v>
      </c>
      <c r="J30" s="104"/>
      <c r="K30" s="104"/>
      <c r="L30" s="104"/>
      <c r="M30" s="104" t="s">
        <v>3</v>
      </c>
      <c r="N30" s="104"/>
      <c r="O30" s="104"/>
      <c r="P30" s="104"/>
      <c r="Q30" s="104" t="s">
        <v>4</v>
      </c>
      <c r="R30" s="104"/>
      <c r="S30" s="104"/>
      <c r="T30" s="104"/>
      <c r="U30" s="104" t="s">
        <v>5</v>
      </c>
      <c r="V30" s="104"/>
      <c r="W30" s="104"/>
      <c r="X30" s="104" t="s">
        <v>6</v>
      </c>
      <c r="Y30" s="104"/>
      <c r="Z30" s="104"/>
      <c r="AA30" s="104"/>
      <c r="AB30" s="104" t="s">
        <v>7</v>
      </c>
      <c r="AC30" s="104"/>
      <c r="AD30" s="104"/>
      <c r="AE30" s="104" t="s">
        <v>8</v>
      </c>
      <c r="AF30" s="104"/>
      <c r="AG30" s="104"/>
      <c r="AH30" s="104"/>
      <c r="AI30" s="104"/>
      <c r="AJ30" s="104" t="s">
        <v>9</v>
      </c>
      <c r="AK30" s="104"/>
      <c r="AL30" s="104"/>
      <c r="AM30" s="104" t="s">
        <v>10</v>
      </c>
      <c r="AN30" s="104"/>
      <c r="AO30" s="104"/>
      <c r="AP30" s="104"/>
      <c r="AQ30" s="107"/>
      <c r="AR30" s="107"/>
      <c r="AS30" s="117"/>
    </row>
    <row r="31" spans="1:45" s="6" customFormat="1" ht="11.25" customHeight="1" x14ac:dyDescent="0.2">
      <c r="A31" s="118" t="s">
        <v>0</v>
      </c>
      <c r="B31" s="119"/>
      <c r="C31" s="102" t="s">
        <v>62</v>
      </c>
      <c r="D31" s="23" t="s">
        <v>18</v>
      </c>
      <c r="E31" s="5">
        <v>1</v>
      </c>
      <c r="F31" s="5">
        <v>2</v>
      </c>
      <c r="G31" s="5">
        <v>3</v>
      </c>
      <c r="H31" s="5">
        <v>4</v>
      </c>
      <c r="I31" s="5">
        <v>5</v>
      </c>
      <c r="J31" s="5">
        <v>6</v>
      </c>
      <c r="K31" s="5">
        <v>7</v>
      </c>
      <c r="L31" s="5">
        <v>8</v>
      </c>
      <c r="M31" s="5">
        <v>9</v>
      </c>
      <c r="N31" s="5">
        <v>10</v>
      </c>
      <c r="O31" s="5">
        <v>11</v>
      </c>
      <c r="P31" s="5">
        <v>12</v>
      </c>
      <c r="Q31" s="5">
        <v>13</v>
      </c>
      <c r="R31" s="5">
        <v>14</v>
      </c>
      <c r="S31" s="5">
        <v>15</v>
      </c>
      <c r="T31" s="5">
        <v>16</v>
      </c>
      <c r="U31" s="5">
        <v>17</v>
      </c>
      <c r="V31" s="5">
        <v>18</v>
      </c>
      <c r="W31" s="5">
        <v>19</v>
      </c>
      <c r="X31" s="5">
        <v>20</v>
      </c>
      <c r="Y31" s="5">
        <v>21</v>
      </c>
      <c r="Z31" s="5">
        <v>22</v>
      </c>
      <c r="AA31" s="5">
        <v>23</v>
      </c>
      <c r="AB31" s="5">
        <v>24</v>
      </c>
      <c r="AC31" s="5">
        <v>25</v>
      </c>
      <c r="AD31" s="5">
        <v>26</v>
      </c>
      <c r="AE31" s="5">
        <v>27</v>
      </c>
      <c r="AF31" s="5">
        <v>28</v>
      </c>
      <c r="AG31" s="5">
        <v>29</v>
      </c>
      <c r="AH31" s="5">
        <v>30</v>
      </c>
      <c r="AI31" s="5">
        <v>31</v>
      </c>
      <c r="AJ31" s="5">
        <v>32</v>
      </c>
      <c r="AK31" s="5">
        <v>33</v>
      </c>
      <c r="AL31" s="5">
        <v>34</v>
      </c>
      <c r="AM31" s="5">
        <v>35</v>
      </c>
      <c r="AN31" s="5">
        <v>36</v>
      </c>
      <c r="AO31" s="5">
        <v>37</v>
      </c>
      <c r="AP31" s="5">
        <v>38</v>
      </c>
      <c r="AQ31" s="107"/>
      <c r="AR31" s="107"/>
      <c r="AS31" s="117"/>
    </row>
    <row r="32" spans="1:45" ht="12.75" customHeight="1" x14ac:dyDescent="0.2">
      <c r="A32" s="120"/>
      <c r="B32" s="121"/>
      <c r="C32" s="116"/>
      <c r="D32" s="23" t="s">
        <v>19</v>
      </c>
      <c r="E32" s="26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43"/>
      <c r="AN32" s="43"/>
      <c r="AO32" s="43"/>
      <c r="AP32" s="43"/>
      <c r="AQ32" s="40">
        <f>COUNTA(E32:AP32)</f>
        <v>0</v>
      </c>
      <c r="AR32" s="3">
        <f>34*5</f>
        <v>170</v>
      </c>
      <c r="AS32" s="41">
        <f>AQ32/AR32</f>
        <v>0</v>
      </c>
    </row>
    <row r="33" spans="1:45" x14ac:dyDescent="0.2">
      <c r="A33" s="147" t="s">
        <v>25</v>
      </c>
      <c r="B33" s="102" t="s">
        <v>13</v>
      </c>
      <c r="C33" s="39" t="s">
        <v>74</v>
      </c>
      <c r="D33" s="46"/>
      <c r="E33" s="26"/>
      <c r="F33" s="72" t="s">
        <v>132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72" t="s">
        <v>132</v>
      </c>
      <c r="R33" s="43"/>
      <c r="S33" s="26"/>
      <c r="T33" s="26"/>
      <c r="U33" s="26"/>
      <c r="V33" s="26"/>
      <c r="W33" s="26"/>
      <c r="X33" s="26"/>
      <c r="Y33" s="26"/>
      <c r="Z33" s="26"/>
      <c r="AA33" s="26"/>
      <c r="AB33" s="72" t="s">
        <v>132</v>
      </c>
      <c r="AC33" s="43"/>
      <c r="AD33" s="26"/>
      <c r="AE33" s="26"/>
      <c r="AF33" s="26"/>
      <c r="AG33" s="26"/>
      <c r="AH33" s="26"/>
      <c r="AI33" s="26"/>
      <c r="AJ33" s="26"/>
      <c r="AK33" s="26"/>
      <c r="AL33" s="26"/>
      <c r="AM33" s="43"/>
      <c r="AN33" s="43"/>
      <c r="AO33" s="43"/>
      <c r="AP33" s="43"/>
      <c r="AQ33" s="40">
        <f>COUNTA(E33:AP33)</f>
        <v>3</v>
      </c>
      <c r="AR33" s="3">
        <f t="shared" ref="AR33:AR34" si="7">34*5</f>
        <v>170</v>
      </c>
      <c r="AS33" s="41">
        <f t="shared" ref="AS33:AS50" si="8">AQ33/AR33</f>
        <v>1.7647058823529412E-2</v>
      </c>
    </row>
    <row r="34" spans="1:45" x14ac:dyDescent="0.2">
      <c r="A34" s="148"/>
      <c r="B34" s="103"/>
      <c r="C34" s="39" t="s">
        <v>75</v>
      </c>
      <c r="D34" s="46"/>
      <c r="E34" s="26"/>
      <c r="F34" s="72" t="s">
        <v>132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72" t="s">
        <v>132</v>
      </c>
      <c r="R34" s="43"/>
      <c r="S34" s="27"/>
      <c r="T34" s="27"/>
      <c r="U34" s="26"/>
      <c r="V34" s="27"/>
      <c r="W34" s="26"/>
      <c r="X34" s="26"/>
      <c r="Y34" s="27"/>
      <c r="Z34" s="27"/>
      <c r="AA34" s="27"/>
      <c r="AB34" s="72" t="s">
        <v>132</v>
      </c>
      <c r="AC34" s="43"/>
      <c r="AD34" s="27"/>
      <c r="AE34" s="26"/>
      <c r="AF34" s="26"/>
      <c r="AG34" s="27"/>
      <c r="AH34" s="27"/>
      <c r="AI34" s="27"/>
      <c r="AJ34" s="26"/>
      <c r="AK34" s="27"/>
      <c r="AL34" s="27"/>
      <c r="AM34" s="43"/>
      <c r="AN34" s="43"/>
      <c r="AO34" s="43"/>
      <c r="AP34" s="43"/>
      <c r="AQ34" s="40">
        <f t="shared" ref="AQ34:AQ35" si="9">COUNTA(E34:AP34)</f>
        <v>3</v>
      </c>
      <c r="AR34" s="3">
        <f t="shared" si="7"/>
        <v>170</v>
      </c>
      <c r="AS34" s="41">
        <f t="shared" si="8"/>
        <v>1.7647058823529412E-2</v>
      </c>
    </row>
    <row r="35" spans="1:45" x14ac:dyDescent="0.2">
      <c r="A35" s="148"/>
      <c r="B35" s="102" t="s">
        <v>11</v>
      </c>
      <c r="C35" s="39" t="s">
        <v>74</v>
      </c>
      <c r="D35" s="46"/>
      <c r="E35" s="26"/>
      <c r="F35" s="27"/>
      <c r="G35" s="72" t="s">
        <v>132</v>
      </c>
      <c r="H35" s="43"/>
      <c r="I35" s="27"/>
      <c r="J35" s="27"/>
      <c r="K35" s="27"/>
      <c r="L35" s="27"/>
      <c r="M35" s="26"/>
      <c r="N35" s="27"/>
      <c r="O35" s="27"/>
      <c r="P35" s="27"/>
      <c r="Q35" s="27"/>
      <c r="R35" s="72" t="s">
        <v>132</v>
      </c>
      <c r="S35" s="27"/>
      <c r="T35" s="27"/>
      <c r="U35" s="26"/>
      <c r="V35" s="27"/>
      <c r="W35" s="26"/>
      <c r="X35" s="26"/>
      <c r="Y35" s="27"/>
      <c r="Z35" s="27"/>
      <c r="AA35" s="27"/>
      <c r="AB35" s="27"/>
      <c r="AC35" s="72" t="s">
        <v>132</v>
      </c>
      <c r="AD35" s="43"/>
      <c r="AE35" s="26"/>
      <c r="AF35" s="26"/>
      <c r="AG35" s="27"/>
      <c r="AH35" s="27"/>
      <c r="AI35" s="27"/>
      <c r="AJ35" s="26"/>
      <c r="AK35" s="27"/>
      <c r="AL35" s="27"/>
      <c r="AM35" s="43"/>
      <c r="AN35" s="43"/>
      <c r="AO35" s="43"/>
      <c r="AP35" s="43"/>
      <c r="AQ35" s="40">
        <f t="shared" si="9"/>
        <v>3</v>
      </c>
      <c r="AR35" s="3">
        <f t="shared" ref="AR35:AR38" si="10">34*4</f>
        <v>136</v>
      </c>
      <c r="AS35" s="41">
        <f t="shared" si="8"/>
        <v>2.2058823529411766E-2</v>
      </c>
    </row>
    <row r="36" spans="1:45" ht="12.75" customHeight="1" x14ac:dyDescent="0.2">
      <c r="A36" s="148"/>
      <c r="B36" s="103"/>
      <c r="C36" s="39" t="s">
        <v>75</v>
      </c>
      <c r="D36" s="46"/>
      <c r="E36" s="26"/>
      <c r="F36" s="26"/>
      <c r="G36" s="72" t="s">
        <v>132</v>
      </c>
      <c r="H36" s="26"/>
      <c r="I36" s="26"/>
      <c r="J36" s="45"/>
      <c r="K36" s="26"/>
      <c r="L36" s="26"/>
      <c r="M36" s="26"/>
      <c r="N36" s="26"/>
      <c r="O36" s="26"/>
      <c r="P36" s="26"/>
      <c r="Q36" s="26"/>
      <c r="R36" s="72" t="s">
        <v>132</v>
      </c>
      <c r="S36" s="27"/>
      <c r="T36" s="27"/>
      <c r="U36" s="26"/>
      <c r="V36" s="27"/>
      <c r="W36" s="26"/>
      <c r="X36" s="26"/>
      <c r="Y36" s="27"/>
      <c r="Z36" s="27"/>
      <c r="AA36" s="27"/>
      <c r="AB36" s="26"/>
      <c r="AC36" s="72" t="s">
        <v>132</v>
      </c>
      <c r="AD36" s="26"/>
      <c r="AE36" s="26"/>
      <c r="AF36" s="26"/>
      <c r="AG36" s="26"/>
      <c r="AH36" s="43"/>
      <c r="AI36" s="43"/>
      <c r="AJ36" s="43"/>
      <c r="AK36" s="27"/>
      <c r="AL36" s="27"/>
      <c r="AM36" s="43"/>
      <c r="AN36" s="43"/>
      <c r="AO36" s="43"/>
      <c r="AP36" s="43"/>
      <c r="AQ36" s="40">
        <f>COUNTA(E36:AP36)</f>
        <v>3</v>
      </c>
      <c r="AR36" s="3">
        <f t="shared" si="10"/>
        <v>136</v>
      </c>
      <c r="AS36" s="41">
        <f t="shared" si="8"/>
        <v>2.2058823529411766E-2</v>
      </c>
    </row>
    <row r="37" spans="1:45" x14ac:dyDescent="0.2">
      <c r="A37" s="148"/>
      <c r="B37" s="102" t="s">
        <v>16</v>
      </c>
      <c r="C37" s="39" t="s">
        <v>74</v>
      </c>
      <c r="D37" s="46"/>
      <c r="E37" s="26"/>
      <c r="F37" s="27"/>
      <c r="G37" s="27"/>
      <c r="H37" s="72" t="s">
        <v>134</v>
      </c>
      <c r="I37" s="26"/>
      <c r="J37" s="27"/>
      <c r="K37" s="27"/>
      <c r="L37" s="27"/>
      <c r="M37" s="26"/>
      <c r="N37" s="27"/>
      <c r="O37" s="27"/>
      <c r="P37" s="27"/>
      <c r="Q37" s="26"/>
      <c r="R37" s="27"/>
      <c r="S37" s="27"/>
      <c r="T37" s="27"/>
      <c r="U37" s="26"/>
      <c r="V37" s="27"/>
      <c r="W37" s="27"/>
      <c r="X37" s="26"/>
      <c r="Y37" s="27"/>
      <c r="Z37" s="27"/>
      <c r="AA37" s="27"/>
      <c r="AB37" s="27"/>
      <c r="AC37" s="27"/>
      <c r="AD37" s="26"/>
      <c r="AE37" s="26"/>
      <c r="AF37" s="26"/>
      <c r="AG37" s="26"/>
      <c r="AH37" s="43"/>
      <c r="AI37" s="72" t="s">
        <v>134</v>
      </c>
      <c r="AJ37" s="43"/>
      <c r="AK37" s="27"/>
      <c r="AL37" s="27"/>
      <c r="AM37" s="43"/>
      <c r="AN37" s="43"/>
      <c r="AO37" s="43"/>
      <c r="AP37" s="43"/>
      <c r="AQ37" s="40">
        <f t="shared" ref="AQ37:AQ50" si="11">COUNTA(E37:AP37)</f>
        <v>2</v>
      </c>
      <c r="AR37" s="3">
        <f t="shared" si="10"/>
        <v>136</v>
      </c>
      <c r="AS37" s="41">
        <f t="shared" si="8"/>
        <v>1.4705882352941176E-2</v>
      </c>
    </row>
    <row r="38" spans="1:45" x14ac:dyDescent="0.2">
      <c r="A38" s="148"/>
      <c r="B38" s="103"/>
      <c r="C38" s="39" t="s">
        <v>75</v>
      </c>
      <c r="D38" s="46"/>
      <c r="E38" s="26"/>
      <c r="F38" s="27"/>
      <c r="G38" s="45"/>
      <c r="H38" s="72" t="s">
        <v>134</v>
      </c>
      <c r="I38" s="26"/>
      <c r="J38" s="27"/>
      <c r="K38" s="27"/>
      <c r="L38" s="27"/>
      <c r="M38" s="26"/>
      <c r="N38" s="27"/>
      <c r="O38" s="27"/>
      <c r="P38" s="27"/>
      <c r="Q38" s="26"/>
      <c r="R38" s="27"/>
      <c r="S38" s="27"/>
      <c r="T38" s="27"/>
      <c r="U38" s="26"/>
      <c r="V38" s="27"/>
      <c r="W38" s="27"/>
      <c r="X38" s="26"/>
      <c r="Y38" s="27"/>
      <c r="Z38" s="27"/>
      <c r="AA38" s="27"/>
      <c r="AB38" s="27"/>
      <c r="AC38" s="27"/>
      <c r="AD38" s="26"/>
      <c r="AE38" s="26"/>
      <c r="AF38" s="26"/>
      <c r="AG38" s="26"/>
      <c r="AH38" s="43"/>
      <c r="AI38" s="72" t="s">
        <v>134</v>
      </c>
      <c r="AJ38" s="43"/>
      <c r="AK38" s="27"/>
      <c r="AL38" s="27"/>
      <c r="AM38" s="43"/>
      <c r="AN38" s="43"/>
      <c r="AO38" s="43"/>
      <c r="AP38" s="43"/>
      <c r="AQ38" s="40">
        <f t="shared" si="11"/>
        <v>2</v>
      </c>
      <c r="AR38" s="3">
        <f t="shared" si="10"/>
        <v>136</v>
      </c>
      <c r="AS38" s="41">
        <f t="shared" si="8"/>
        <v>1.4705882352941176E-2</v>
      </c>
    </row>
    <row r="39" spans="1:45" ht="12.75" customHeight="1" x14ac:dyDescent="0.2">
      <c r="A39" s="148"/>
      <c r="B39" s="102" t="s">
        <v>17</v>
      </c>
      <c r="C39" s="39" t="s">
        <v>74</v>
      </c>
      <c r="D39" s="46"/>
      <c r="E39" s="26"/>
      <c r="F39" s="27"/>
      <c r="G39" s="27"/>
      <c r="H39" s="27"/>
      <c r="I39" s="26"/>
      <c r="J39" s="27"/>
      <c r="K39" s="27"/>
      <c r="L39" s="27"/>
      <c r="M39" s="26"/>
      <c r="N39" s="27"/>
      <c r="O39" s="27"/>
      <c r="P39" s="27"/>
      <c r="Q39" s="26"/>
      <c r="R39" s="27"/>
      <c r="S39" s="72" t="s">
        <v>132</v>
      </c>
      <c r="T39" s="27"/>
      <c r="U39" s="26"/>
      <c r="V39" s="27"/>
      <c r="W39" s="27"/>
      <c r="X39" s="26"/>
      <c r="Y39" s="27"/>
      <c r="Z39" s="27"/>
      <c r="AA39" s="27"/>
      <c r="AB39" s="26"/>
      <c r="AC39" s="27"/>
      <c r="AD39" s="43"/>
      <c r="AE39" s="26"/>
      <c r="AF39" s="26"/>
      <c r="AG39" s="72" t="s">
        <v>132</v>
      </c>
      <c r="AH39" s="27"/>
      <c r="AI39" s="43"/>
      <c r="AJ39" s="26"/>
      <c r="AK39" s="27"/>
      <c r="AL39" s="27"/>
      <c r="AM39" s="43"/>
      <c r="AN39" s="43"/>
      <c r="AO39" s="43"/>
      <c r="AP39" s="43"/>
      <c r="AQ39" s="40">
        <f t="shared" si="11"/>
        <v>2</v>
      </c>
      <c r="AR39" s="3">
        <f t="shared" ref="AR39:AR42" si="12">34*2</f>
        <v>68</v>
      </c>
      <c r="AS39" s="41">
        <f t="shared" si="8"/>
        <v>2.9411764705882353E-2</v>
      </c>
    </row>
    <row r="40" spans="1:45" ht="12.75" customHeight="1" x14ac:dyDescent="0.2">
      <c r="A40" s="148"/>
      <c r="B40" s="103"/>
      <c r="C40" s="39" t="s">
        <v>75</v>
      </c>
      <c r="D40" s="46"/>
      <c r="E40" s="26"/>
      <c r="F40" s="27"/>
      <c r="G40" s="27"/>
      <c r="H40" s="27"/>
      <c r="I40" s="26"/>
      <c r="J40" s="27"/>
      <c r="K40" s="27"/>
      <c r="L40" s="27"/>
      <c r="M40" s="26"/>
      <c r="N40" s="27"/>
      <c r="O40" s="27"/>
      <c r="P40" s="27"/>
      <c r="Q40" s="26"/>
      <c r="R40" s="27"/>
      <c r="S40" s="72" t="s">
        <v>132</v>
      </c>
      <c r="T40" s="27"/>
      <c r="U40" s="26"/>
      <c r="V40" s="27"/>
      <c r="W40" s="27"/>
      <c r="X40" s="26"/>
      <c r="Y40" s="27"/>
      <c r="Z40" s="27"/>
      <c r="AA40" s="27"/>
      <c r="AB40" s="26"/>
      <c r="AC40" s="27"/>
      <c r="AD40" s="43"/>
      <c r="AE40" s="26"/>
      <c r="AF40" s="26"/>
      <c r="AG40" s="72" t="s">
        <v>132</v>
      </c>
      <c r="AH40" s="27"/>
      <c r="AI40" s="43"/>
      <c r="AJ40" s="26"/>
      <c r="AK40" s="27"/>
      <c r="AL40" s="27"/>
      <c r="AM40" s="43"/>
      <c r="AN40" s="43"/>
      <c r="AO40" s="43"/>
      <c r="AP40" s="43"/>
      <c r="AQ40" s="40">
        <f t="shared" si="11"/>
        <v>2</v>
      </c>
      <c r="AR40" s="3">
        <f t="shared" si="12"/>
        <v>68</v>
      </c>
      <c r="AS40" s="41">
        <f t="shared" si="8"/>
        <v>2.9411764705882353E-2</v>
      </c>
    </row>
    <row r="41" spans="1:45" ht="12.75" customHeight="1" x14ac:dyDescent="0.2">
      <c r="A41" s="148"/>
      <c r="B41" s="169" t="s">
        <v>133</v>
      </c>
      <c r="C41" s="39" t="s">
        <v>74</v>
      </c>
      <c r="D41" s="46"/>
      <c r="E41" s="26"/>
      <c r="F41" s="27"/>
      <c r="G41" s="27"/>
      <c r="H41" s="27"/>
      <c r="I41" s="26"/>
      <c r="J41" s="72" t="s">
        <v>132</v>
      </c>
      <c r="K41" s="27"/>
      <c r="L41" s="27"/>
      <c r="M41" s="26"/>
      <c r="N41" s="27"/>
      <c r="O41" s="27"/>
      <c r="P41" s="27"/>
      <c r="Q41" s="26"/>
      <c r="R41" s="72" t="s">
        <v>132</v>
      </c>
      <c r="S41" s="27"/>
      <c r="T41" s="27"/>
      <c r="U41" s="26"/>
      <c r="V41" s="27"/>
      <c r="W41" s="27"/>
      <c r="X41" s="26"/>
      <c r="Y41" s="27"/>
      <c r="Z41" s="27"/>
      <c r="AA41" s="27"/>
      <c r="AB41" s="26"/>
      <c r="AC41" s="27"/>
      <c r="AD41" s="43"/>
      <c r="AE41" s="26"/>
      <c r="AF41" s="72" t="s">
        <v>132</v>
      </c>
      <c r="AG41" s="27"/>
      <c r="AH41" s="27"/>
      <c r="AI41" s="43"/>
      <c r="AJ41" s="26"/>
      <c r="AK41" s="27"/>
      <c r="AL41" s="27"/>
      <c r="AM41" s="43"/>
      <c r="AN41" s="43"/>
      <c r="AO41" s="43"/>
      <c r="AP41" s="43"/>
      <c r="AQ41" s="40">
        <f t="shared" si="11"/>
        <v>3</v>
      </c>
      <c r="AR41" s="3">
        <f t="shared" si="12"/>
        <v>68</v>
      </c>
      <c r="AS41" s="41">
        <f t="shared" si="8"/>
        <v>4.4117647058823532E-2</v>
      </c>
    </row>
    <row r="42" spans="1:45" ht="12.75" customHeight="1" x14ac:dyDescent="0.2">
      <c r="A42" s="148"/>
      <c r="B42" s="170"/>
      <c r="C42" s="39" t="s">
        <v>75</v>
      </c>
      <c r="D42" s="46"/>
      <c r="E42" s="26"/>
      <c r="F42" s="27"/>
      <c r="G42" s="27"/>
      <c r="H42" s="27"/>
      <c r="I42" s="26"/>
      <c r="J42" s="72" t="s">
        <v>132</v>
      </c>
      <c r="K42" s="27"/>
      <c r="L42" s="27"/>
      <c r="M42" s="26"/>
      <c r="N42" s="27"/>
      <c r="O42" s="27"/>
      <c r="P42" s="27"/>
      <c r="Q42" s="26"/>
      <c r="R42" s="72" t="s">
        <v>132</v>
      </c>
      <c r="S42" s="27"/>
      <c r="T42" s="27"/>
      <c r="U42" s="26"/>
      <c r="V42" s="27"/>
      <c r="W42" s="27"/>
      <c r="X42" s="26"/>
      <c r="Y42" s="27"/>
      <c r="Z42" s="27"/>
      <c r="AA42" s="27"/>
      <c r="AB42" s="26"/>
      <c r="AC42" s="27"/>
      <c r="AD42" s="43"/>
      <c r="AE42" s="26"/>
      <c r="AF42" s="72" t="s">
        <v>132</v>
      </c>
      <c r="AG42" s="27"/>
      <c r="AH42" s="27"/>
      <c r="AI42" s="43"/>
      <c r="AJ42" s="26"/>
      <c r="AK42" s="27"/>
      <c r="AL42" s="27"/>
      <c r="AM42" s="43"/>
      <c r="AN42" s="43"/>
      <c r="AO42" s="43"/>
      <c r="AP42" s="43"/>
      <c r="AQ42" s="40">
        <f t="shared" si="11"/>
        <v>3</v>
      </c>
      <c r="AR42" s="3">
        <f t="shared" si="12"/>
        <v>68</v>
      </c>
      <c r="AS42" s="41">
        <f t="shared" si="8"/>
        <v>4.4117647058823532E-2</v>
      </c>
    </row>
    <row r="43" spans="1:45" x14ac:dyDescent="0.2">
      <c r="A43" s="148"/>
      <c r="B43" s="102" t="s">
        <v>53</v>
      </c>
      <c r="C43" s="39" t="s">
        <v>74</v>
      </c>
      <c r="D43" s="46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43"/>
      <c r="AN43" s="43"/>
      <c r="AO43" s="43"/>
      <c r="AP43" s="43"/>
      <c r="AQ43" s="40">
        <f t="shared" si="11"/>
        <v>0</v>
      </c>
      <c r="AR43" s="3">
        <f t="shared" ref="AR43:AR48" si="13">34*1</f>
        <v>34</v>
      </c>
      <c r="AS43" s="41">
        <f t="shared" si="8"/>
        <v>0</v>
      </c>
    </row>
    <row r="44" spans="1:45" s="2" customFormat="1" ht="15" customHeight="1" x14ac:dyDescent="0.2">
      <c r="A44" s="148"/>
      <c r="B44" s="103"/>
      <c r="C44" s="39" t="s">
        <v>75</v>
      </c>
      <c r="D44" s="26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0">
        <f t="shared" si="11"/>
        <v>0</v>
      </c>
      <c r="AR44" s="3">
        <f t="shared" si="13"/>
        <v>34</v>
      </c>
      <c r="AS44" s="41">
        <f t="shared" si="8"/>
        <v>0</v>
      </c>
    </row>
    <row r="45" spans="1:45" s="6" customFormat="1" ht="11.25" customHeight="1" x14ac:dyDescent="0.2">
      <c r="A45" s="148"/>
      <c r="B45" s="102" t="s">
        <v>54</v>
      </c>
      <c r="C45" s="39" t="s">
        <v>74</v>
      </c>
      <c r="D45" s="4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40">
        <f t="shared" si="11"/>
        <v>0</v>
      </c>
      <c r="AR45" s="3">
        <f t="shared" si="13"/>
        <v>34</v>
      </c>
      <c r="AS45" s="41">
        <f t="shared" si="8"/>
        <v>0</v>
      </c>
    </row>
    <row r="46" spans="1:45" ht="12.75" customHeight="1" x14ac:dyDescent="0.2">
      <c r="A46" s="148"/>
      <c r="B46" s="103"/>
      <c r="C46" s="39" t="s">
        <v>75</v>
      </c>
      <c r="D46" s="42"/>
      <c r="E46" s="26"/>
      <c r="F46" s="26"/>
      <c r="G46" s="27"/>
      <c r="H46" s="26"/>
      <c r="I46" s="26"/>
      <c r="J46" s="45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43"/>
      <c r="AN46" s="43"/>
      <c r="AO46" s="43"/>
      <c r="AP46" s="43"/>
      <c r="AQ46" s="40">
        <f t="shared" si="11"/>
        <v>0</v>
      </c>
      <c r="AR46" s="3">
        <f t="shared" si="13"/>
        <v>34</v>
      </c>
      <c r="AS46" s="41">
        <f t="shared" si="8"/>
        <v>0</v>
      </c>
    </row>
    <row r="47" spans="1:45" x14ac:dyDescent="0.2">
      <c r="A47" s="148"/>
      <c r="B47" s="102" t="s">
        <v>55</v>
      </c>
      <c r="C47" s="39" t="s">
        <v>74</v>
      </c>
      <c r="D47" s="46"/>
      <c r="E47" s="26"/>
      <c r="F47" s="27"/>
      <c r="G47" s="27"/>
      <c r="H47" s="45"/>
      <c r="I47" s="26"/>
      <c r="J47" s="27"/>
      <c r="K47" s="27"/>
      <c r="L47" s="27"/>
      <c r="M47" s="26"/>
      <c r="N47" s="27"/>
      <c r="O47" s="27"/>
      <c r="P47" s="27"/>
      <c r="Q47" s="26"/>
      <c r="R47" s="27"/>
      <c r="S47" s="27"/>
      <c r="T47" s="27"/>
      <c r="U47" s="26"/>
      <c r="V47" s="27"/>
      <c r="W47" s="27"/>
      <c r="X47" s="26"/>
      <c r="Y47" s="27"/>
      <c r="Z47" s="27"/>
      <c r="AA47" s="27"/>
      <c r="AB47" s="26"/>
      <c r="AC47" s="27"/>
      <c r="AD47" s="27"/>
      <c r="AE47" s="26"/>
      <c r="AF47" s="26"/>
      <c r="AG47" s="27"/>
      <c r="AH47" s="27"/>
      <c r="AI47" s="27"/>
      <c r="AJ47" s="26"/>
      <c r="AK47" s="27"/>
      <c r="AL47" s="27"/>
      <c r="AM47" s="43"/>
      <c r="AN47" s="43"/>
      <c r="AO47" s="43"/>
      <c r="AP47" s="43"/>
      <c r="AQ47" s="40">
        <f t="shared" si="11"/>
        <v>0</v>
      </c>
      <c r="AR47" s="3">
        <f t="shared" si="13"/>
        <v>34</v>
      </c>
      <c r="AS47" s="41">
        <f t="shared" si="8"/>
        <v>0</v>
      </c>
    </row>
    <row r="48" spans="1:45" x14ac:dyDescent="0.2">
      <c r="A48" s="148"/>
      <c r="B48" s="103"/>
      <c r="C48" s="39" t="s">
        <v>75</v>
      </c>
      <c r="D48" s="46"/>
      <c r="E48" s="26"/>
      <c r="F48" s="27"/>
      <c r="G48" s="45"/>
      <c r="H48" s="27"/>
      <c r="I48" s="26"/>
      <c r="J48" s="27"/>
      <c r="K48" s="27"/>
      <c r="L48" s="27"/>
      <c r="M48" s="26"/>
      <c r="N48" s="27"/>
      <c r="O48" s="27"/>
      <c r="P48" s="27"/>
      <c r="Q48" s="26"/>
      <c r="R48" s="27"/>
      <c r="S48" s="27"/>
      <c r="T48" s="27"/>
      <c r="U48" s="26"/>
      <c r="V48" s="27"/>
      <c r="W48" s="27"/>
      <c r="X48" s="26"/>
      <c r="Y48" s="27"/>
      <c r="Z48" s="27"/>
      <c r="AA48" s="27"/>
      <c r="AB48" s="26"/>
      <c r="AC48" s="27"/>
      <c r="AD48" s="27"/>
      <c r="AE48" s="26"/>
      <c r="AF48" s="26"/>
      <c r="AG48" s="27"/>
      <c r="AH48" s="27"/>
      <c r="AI48" s="27"/>
      <c r="AJ48" s="26"/>
      <c r="AK48" s="27"/>
      <c r="AL48" s="27"/>
      <c r="AM48" s="43"/>
      <c r="AN48" s="43"/>
      <c r="AO48" s="43"/>
      <c r="AP48" s="43"/>
      <c r="AQ48" s="40">
        <f t="shared" si="11"/>
        <v>0</v>
      </c>
      <c r="AR48" s="3">
        <f t="shared" si="13"/>
        <v>34</v>
      </c>
      <c r="AS48" s="41">
        <f t="shared" si="8"/>
        <v>0</v>
      </c>
    </row>
    <row r="49" spans="1:45" ht="12.75" customHeight="1" x14ac:dyDescent="0.2">
      <c r="A49" s="148"/>
      <c r="B49" s="104" t="s">
        <v>72</v>
      </c>
      <c r="C49" s="39" t="s">
        <v>74</v>
      </c>
      <c r="D49" s="46"/>
      <c r="E49" s="26"/>
      <c r="F49" s="27"/>
      <c r="G49" s="27"/>
      <c r="H49" s="27"/>
      <c r="I49" s="26"/>
      <c r="J49" s="27"/>
      <c r="K49" s="27"/>
      <c r="L49" s="27"/>
      <c r="M49" s="26"/>
      <c r="N49" s="27"/>
      <c r="O49" s="27"/>
      <c r="P49" s="27"/>
      <c r="Q49" s="26"/>
      <c r="R49" s="27"/>
      <c r="S49" s="27"/>
      <c r="T49" s="27"/>
      <c r="U49" s="26"/>
      <c r="V49" s="27"/>
      <c r="W49" s="27"/>
      <c r="X49" s="26"/>
      <c r="Y49" s="27"/>
      <c r="Z49" s="27"/>
      <c r="AA49" s="27"/>
      <c r="AB49" s="27"/>
      <c r="AC49" s="27"/>
      <c r="AD49" s="26"/>
      <c r="AE49" s="26"/>
      <c r="AF49" s="26"/>
      <c r="AG49" s="26"/>
      <c r="AH49" s="43"/>
      <c r="AI49" s="43"/>
      <c r="AJ49" s="43"/>
      <c r="AK49" s="27"/>
      <c r="AL49" s="27"/>
      <c r="AM49" s="43"/>
      <c r="AN49" s="43"/>
      <c r="AO49" s="43"/>
      <c r="AP49" s="43"/>
      <c r="AQ49" s="40">
        <f t="shared" si="11"/>
        <v>0</v>
      </c>
      <c r="AR49" s="3">
        <f t="shared" ref="AR49:AR50" si="14">34*2</f>
        <v>68</v>
      </c>
      <c r="AS49" s="41">
        <f t="shared" si="8"/>
        <v>0</v>
      </c>
    </row>
    <row r="50" spans="1:45" x14ac:dyDescent="0.2">
      <c r="A50" s="148"/>
      <c r="B50" s="104"/>
      <c r="C50" s="39" t="s">
        <v>75</v>
      </c>
      <c r="D50" s="46"/>
      <c r="E50" s="26"/>
      <c r="F50" s="27"/>
      <c r="G50" s="27"/>
      <c r="H50" s="27"/>
      <c r="I50" s="26"/>
      <c r="J50" s="27"/>
      <c r="K50" s="27"/>
      <c r="L50" s="27"/>
      <c r="M50" s="26"/>
      <c r="N50" s="27"/>
      <c r="O50" s="27"/>
      <c r="P50" s="27"/>
      <c r="Q50" s="26"/>
      <c r="R50" s="27"/>
      <c r="S50" s="27"/>
      <c r="T50" s="27"/>
      <c r="U50" s="26"/>
      <c r="V50" s="27"/>
      <c r="W50" s="27"/>
      <c r="X50" s="26"/>
      <c r="Y50" s="27"/>
      <c r="Z50" s="27"/>
      <c r="AA50" s="27"/>
      <c r="AB50" s="27"/>
      <c r="AC50" s="27"/>
      <c r="AD50" s="26"/>
      <c r="AE50" s="26"/>
      <c r="AF50" s="26"/>
      <c r="AG50" s="26"/>
      <c r="AH50" s="43"/>
      <c r="AI50" s="43"/>
      <c r="AJ50" s="43"/>
      <c r="AK50" s="27"/>
      <c r="AL50" s="27"/>
      <c r="AM50" s="43"/>
      <c r="AN50" s="43"/>
      <c r="AO50" s="43"/>
      <c r="AP50" s="43"/>
      <c r="AQ50" s="40">
        <f t="shared" si="11"/>
        <v>0</v>
      </c>
      <c r="AR50" s="3">
        <f t="shared" si="14"/>
        <v>68</v>
      </c>
      <c r="AS50" s="41">
        <f t="shared" si="8"/>
        <v>0</v>
      </c>
    </row>
    <row r="51" spans="1:45" s="45" customFormat="1" ht="24" customHeight="1" x14ac:dyDescent="0.2">
      <c r="A51" s="67"/>
      <c r="B51" s="68"/>
      <c r="C51" s="68"/>
      <c r="D51" s="68"/>
      <c r="E51" s="129" t="s">
        <v>40</v>
      </c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1"/>
      <c r="AQ51" s="107" t="s">
        <v>20</v>
      </c>
      <c r="AR51" s="107" t="s">
        <v>22</v>
      </c>
      <c r="AS51" s="117" t="s">
        <v>21</v>
      </c>
    </row>
    <row r="52" spans="1:45" s="2" customFormat="1" ht="25.5" customHeight="1" x14ac:dyDescent="0.2">
      <c r="A52" s="126" t="s">
        <v>23</v>
      </c>
      <c r="B52" s="127"/>
      <c r="C52" s="127"/>
      <c r="D52" s="128"/>
      <c r="E52" s="104" t="s">
        <v>1</v>
      </c>
      <c r="F52" s="104"/>
      <c r="G52" s="104"/>
      <c r="H52" s="104"/>
      <c r="I52" s="104" t="s">
        <v>2</v>
      </c>
      <c r="J52" s="104"/>
      <c r="K52" s="104"/>
      <c r="L52" s="104"/>
      <c r="M52" s="104" t="s">
        <v>3</v>
      </c>
      <c r="N52" s="104"/>
      <c r="O52" s="104"/>
      <c r="P52" s="104"/>
      <c r="Q52" s="104" t="s">
        <v>4</v>
      </c>
      <c r="R52" s="104"/>
      <c r="S52" s="104"/>
      <c r="T52" s="104"/>
      <c r="U52" s="104" t="s">
        <v>5</v>
      </c>
      <c r="V52" s="104"/>
      <c r="W52" s="104"/>
      <c r="X52" s="104" t="s">
        <v>6</v>
      </c>
      <c r="Y52" s="104"/>
      <c r="Z52" s="104"/>
      <c r="AA52" s="104"/>
      <c r="AB52" s="104" t="s">
        <v>7</v>
      </c>
      <c r="AC52" s="104"/>
      <c r="AD52" s="104"/>
      <c r="AE52" s="104" t="s">
        <v>8</v>
      </c>
      <c r="AF52" s="104"/>
      <c r="AG52" s="104"/>
      <c r="AH52" s="104"/>
      <c r="AI52" s="104"/>
      <c r="AJ52" s="104" t="s">
        <v>9</v>
      </c>
      <c r="AK52" s="104"/>
      <c r="AL52" s="104"/>
      <c r="AM52" s="104" t="s">
        <v>10</v>
      </c>
      <c r="AN52" s="104"/>
      <c r="AO52" s="104"/>
      <c r="AP52" s="104"/>
      <c r="AQ52" s="107"/>
      <c r="AR52" s="107"/>
      <c r="AS52" s="117"/>
    </row>
    <row r="53" spans="1:45" s="2" customFormat="1" ht="16.5" customHeight="1" x14ac:dyDescent="0.2">
      <c r="A53" s="118" t="s">
        <v>0</v>
      </c>
      <c r="B53" s="119"/>
      <c r="C53" s="102" t="s">
        <v>62</v>
      </c>
      <c r="D53" s="23" t="s">
        <v>18</v>
      </c>
      <c r="E53" s="5">
        <v>1</v>
      </c>
      <c r="F53" s="5">
        <v>2</v>
      </c>
      <c r="G53" s="5">
        <v>3</v>
      </c>
      <c r="H53" s="5">
        <v>4</v>
      </c>
      <c r="I53" s="5">
        <v>5</v>
      </c>
      <c r="J53" s="5">
        <v>6</v>
      </c>
      <c r="K53" s="5">
        <v>7</v>
      </c>
      <c r="L53" s="5">
        <v>8</v>
      </c>
      <c r="M53" s="5">
        <v>9</v>
      </c>
      <c r="N53" s="5">
        <v>10</v>
      </c>
      <c r="O53" s="5">
        <v>11</v>
      </c>
      <c r="P53" s="5">
        <v>12</v>
      </c>
      <c r="Q53" s="5">
        <v>13</v>
      </c>
      <c r="R53" s="5">
        <v>14</v>
      </c>
      <c r="S53" s="5">
        <v>15</v>
      </c>
      <c r="T53" s="5">
        <v>16</v>
      </c>
      <c r="U53" s="5">
        <v>17</v>
      </c>
      <c r="V53" s="5">
        <v>18</v>
      </c>
      <c r="W53" s="5">
        <v>19</v>
      </c>
      <c r="X53" s="5">
        <v>20</v>
      </c>
      <c r="Y53" s="5">
        <v>21</v>
      </c>
      <c r="Z53" s="5">
        <v>22</v>
      </c>
      <c r="AA53" s="5">
        <v>23</v>
      </c>
      <c r="AB53" s="5">
        <v>24</v>
      </c>
      <c r="AC53" s="5">
        <v>25</v>
      </c>
      <c r="AD53" s="5">
        <v>26</v>
      </c>
      <c r="AE53" s="5">
        <v>27</v>
      </c>
      <c r="AF53" s="5">
        <v>28</v>
      </c>
      <c r="AG53" s="5">
        <v>29</v>
      </c>
      <c r="AH53" s="5">
        <v>30</v>
      </c>
      <c r="AI53" s="5">
        <v>31</v>
      </c>
      <c r="AJ53" s="5">
        <v>32</v>
      </c>
      <c r="AK53" s="5">
        <v>33</v>
      </c>
      <c r="AL53" s="5">
        <v>34</v>
      </c>
      <c r="AM53" s="5">
        <v>35</v>
      </c>
      <c r="AN53" s="5">
        <v>36</v>
      </c>
      <c r="AO53" s="5">
        <v>37</v>
      </c>
      <c r="AP53" s="5">
        <v>38</v>
      </c>
      <c r="AQ53" s="107"/>
      <c r="AR53" s="107"/>
      <c r="AS53" s="117"/>
    </row>
    <row r="54" spans="1:45" s="6" customFormat="1" ht="11.25" customHeight="1" x14ac:dyDescent="0.2">
      <c r="A54" s="120"/>
      <c r="B54" s="121"/>
      <c r="C54" s="116"/>
      <c r="D54" s="23" t="s">
        <v>19</v>
      </c>
      <c r="E54" s="26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43"/>
      <c r="AN54" s="43"/>
      <c r="AO54" s="43"/>
      <c r="AP54" s="43"/>
      <c r="AQ54" s="40">
        <f>COUNTA(E54:AP54)</f>
        <v>0</v>
      </c>
      <c r="AR54" s="3">
        <f>34*5</f>
        <v>170</v>
      </c>
      <c r="AS54" s="41">
        <f>AQ54/AR54</f>
        <v>0</v>
      </c>
    </row>
    <row r="55" spans="1:45" s="6" customFormat="1" ht="15" customHeight="1" x14ac:dyDescent="0.2">
      <c r="A55" s="147" t="s">
        <v>25</v>
      </c>
      <c r="B55" s="102" t="s">
        <v>13</v>
      </c>
      <c r="C55" s="39" t="s">
        <v>76</v>
      </c>
      <c r="D55" s="46"/>
      <c r="E55" s="26"/>
      <c r="F55" s="72" t="s">
        <v>132</v>
      </c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72" t="s">
        <v>132</v>
      </c>
      <c r="R55" s="43"/>
      <c r="S55" s="26"/>
      <c r="T55" s="26"/>
      <c r="U55" s="26"/>
      <c r="V55" s="26"/>
      <c r="W55" s="26"/>
      <c r="X55" s="26"/>
      <c r="Y55" s="26"/>
      <c r="Z55" s="26"/>
      <c r="AA55" s="26"/>
      <c r="AB55" s="72" t="s">
        <v>132</v>
      </c>
      <c r="AC55" s="43"/>
      <c r="AD55" s="26"/>
      <c r="AE55" s="26"/>
      <c r="AF55" s="26"/>
      <c r="AG55" s="26"/>
      <c r="AH55" s="26"/>
      <c r="AI55" s="26"/>
      <c r="AJ55" s="26"/>
      <c r="AK55" s="26"/>
      <c r="AL55" s="26"/>
      <c r="AM55" s="43"/>
      <c r="AN55" s="43"/>
      <c r="AO55" s="43"/>
      <c r="AP55" s="43"/>
      <c r="AQ55" s="40">
        <f>COUNTA(E55:AP55)</f>
        <v>3</v>
      </c>
      <c r="AR55" s="3">
        <f t="shared" ref="AR55:AR56" si="15">34*5</f>
        <v>170</v>
      </c>
      <c r="AS55" s="41">
        <f t="shared" ref="AS55:AS72" si="16">AQ55/AR55</f>
        <v>1.7647058823529412E-2</v>
      </c>
    </row>
    <row r="56" spans="1:45" s="6" customFormat="1" ht="12.75" customHeight="1" x14ac:dyDescent="0.2">
      <c r="A56" s="148"/>
      <c r="B56" s="103"/>
      <c r="C56" s="39" t="s">
        <v>77</v>
      </c>
      <c r="D56" s="46"/>
      <c r="E56" s="26"/>
      <c r="F56" s="72" t="s">
        <v>132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72" t="s">
        <v>132</v>
      </c>
      <c r="R56" s="43"/>
      <c r="S56" s="27"/>
      <c r="T56" s="27"/>
      <c r="U56" s="26"/>
      <c r="V56" s="27"/>
      <c r="W56" s="27"/>
      <c r="X56" s="26"/>
      <c r="Y56" s="27"/>
      <c r="Z56" s="27"/>
      <c r="AA56" s="27"/>
      <c r="AB56" s="72" t="s">
        <v>132</v>
      </c>
      <c r="AC56" s="43"/>
      <c r="AD56" s="27"/>
      <c r="AE56" s="26"/>
      <c r="AF56" s="26"/>
      <c r="AG56" s="27"/>
      <c r="AH56" s="27"/>
      <c r="AI56" s="27"/>
      <c r="AJ56" s="26"/>
      <c r="AK56" s="27"/>
      <c r="AL56" s="27"/>
      <c r="AM56" s="43"/>
      <c r="AN56" s="43"/>
      <c r="AO56" s="43"/>
      <c r="AP56" s="43"/>
      <c r="AQ56" s="40">
        <f t="shared" ref="AQ56:AQ57" si="17">COUNTA(E56:AP56)</f>
        <v>3</v>
      </c>
      <c r="AR56" s="3">
        <f t="shared" si="15"/>
        <v>170</v>
      </c>
      <c r="AS56" s="41">
        <f t="shared" si="16"/>
        <v>1.7647058823529412E-2</v>
      </c>
    </row>
    <row r="57" spans="1:45" s="6" customFormat="1" ht="15" customHeight="1" x14ac:dyDescent="0.2">
      <c r="A57" s="148"/>
      <c r="B57" s="102" t="s">
        <v>11</v>
      </c>
      <c r="C57" s="39" t="s">
        <v>76</v>
      </c>
      <c r="D57" s="46"/>
      <c r="E57" s="26"/>
      <c r="F57" s="27"/>
      <c r="G57" s="72" t="s">
        <v>132</v>
      </c>
      <c r="H57" s="43"/>
      <c r="I57" s="27"/>
      <c r="J57" s="27"/>
      <c r="K57" s="27"/>
      <c r="L57" s="27"/>
      <c r="M57" s="26"/>
      <c r="N57" s="27"/>
      <c r="O57" s="27"/>
      <c r="P57" s="27"/>
      <c r="Q57" s="27"/>
      <c r="R57" s="72" t="s">
        <v>132</v>
      </c>
      <c r="S57" s="27"/>
      <c r="T57" s="27"/>
      <c r="U57" s="26"/>
      <c r="V57" s="27"/>
      <c r="W57" s="27"/>
      <c r="X57" s="26"/>
      <c r="Y57" s="27"/>
      <c r="Z57" s="27"/>
      <c r="AA57" s="27"/>
      <c r="AB57" s="27"/>
      <c r="AC57" s="72" t="s">
        <v>132</v>
      </c>
      <c r="AD57" s="43"/>
      <c r="AE57" s="26"/>
      <c r="AF57" s="26"/>
      <c r="AG57" s="27"/>
      <c r="AH57" s="27"/>
      <c r="AI57" s="27"/>
      <c r="AJ57" s="26"/>
      <c r="AK57" s="27"/>
      <c r="AL57" s="27"/>
      <c r="AM57" s="43"/>
      <c r="AN57" s="43"/>
      <c r="AO57" s="43"/>
      <c r="AP57" s="43"/>
      <c r="AQ57" s="40">
        <f t="shared" si="17"/>
        <v>3</v>
      </c>
      <c r="AR57" s="3">
        <f t="shared" ref="AR57:AR60" si="18">34*4</f>
        <v>136</v>
      </c>
      <c r="AS57" s="41">
        <f t="shared" si="16"/>
        <v>2.2058823529411766E-2</v>
      </c>
    </row>
    <row r="58" spans="1:45" s="6" customFormat="1" ht="15" customHeight="1" x14ac:dyDescent="0.2">
      <c r="A58" s="148"/>
      <c r="B58" s="103"/>
      <c r="C58" s="39" t="s">
        <v>77</v>
      </c>
      <c r="D58" s="46"/>
      <c r="E58" s="26"/>
      <c r="F58" s="26"/>
      <c r="G58" s="72" t="s">
        <v>132</v>
      </c>
      <c r="H58" s="26"/>
      <c r="I58" s="26"/>
      <c r="J58" s="45"/>
      <c r="K58" s="26"/>
      <c r="L58" s="26"/>
      <c r="M58" s="26"/>
      <c r="N58" s="26"/>
      <c r="O58" s="26"/>
      <c r="P58" s="26"/>
      <c r="Q58" s="26"/>
      <c r="R58" s="72" t="s">
        <v>132</v>
      </c>
      <c r="S58" s="27"/>
      <c r="T58" s="27"/>
      <c r="U58" s="26"/>
      <c r="V58" s="27"/>
      <c r="W58" s="27"/>
      <c r="X58" s="26"/>
      <c r="Y58" s="27"/>
      <c r="Z58" s="27"/>
      <c r="AA58" s="27"/>
      <c r="AB58" s="26"/>
      <c r="AC58" s="72" t="s">
        <v>132</v>
      </c>
      <c r="AD58" s="26"/>
      <c r="AE58" s="26"/>
      <c r="AF58" s="26"/>
      <c r="AG58" s="26"/>
      <c r="AH58" s="43"/>
      <c r="AI58" s="43"/>
      <c r="AJ58" s="43"/>
      <c r="AK58" s="27"/>
      <c r="AL58" s="27"/>
      <c r="AM58" s="43"/>
      <c r="AN58" s="43"/>
      <c r="AO58" s="43"/>
      <c r="AP58" s="43"/>
      <c r="AQ58" s="40">
        <f>COUNTA(E58:AP58)</f>
        <v>3</v>
      </c>
      <c r="AR58" s="3">
        <f t="shared" si="18"/>
        <v>136</v>
      </c>
      <c r="AS58" s="41">
        <f t="shared" si="16"/>
        <v>2.2058823529411766E-2</v>
      </c>
    </row>
    <row r="59" spans="1:45" ht="12.75" customHeight="1" x14ac:dyDescent="0.2">
      <c r="A59" s="148"/>
      <c r="B59" s="102" t="s">
        <v>16</v>
      </c>
      <c r="C59" s="39" t="s">
        <v>76</v>
      </c>
      <c r="D59" s="46"/>
      <c r="E59" s="26"/>
      <c r="F59" s="27"/>
      <c r="G59" s="27"/>
      <c r="H59" s="72" t="s">
        <v>134</v>
      </c>
      <c r="I59" s="26"/>
      <c r="J59" s="27"/>
      <c r="K59" s="27"/>
      <c r="L59" s="27"/>
      <c r="M59" s="26"/>
      <c r="N59" s="27"/>
      <c r="O59" s="27"/>
      <c r="P59" s="27"/>
      <c r="Q59" s="26"/>
      <c r="R59" s="27"/>
      <c r="S59" s="27"/>
      <c r="T59" s="27"/>
      <c r="U59" s="26"/>
      <c r="V59" s="27"/>
      <c r="W59" s="27"/>
      <c r="X59" s="26"/>
      <c r="Y59" s="27"/>
      <c r="Z59" s="27"/>
      <c r="AA59" s="27"/>
      <c r="AB59" s="27"/>
      <c r="AC59" s="27"/>
      <c r="AD59" s="26"/>
      <c r="AE59" s="26"/>
      <c r="AF59" s="26"/>
      <c r="AG59" s="26"/>
      <c r="AH59" s="43"/>
      <c r="AI59" s="72" t="s">
        <v>134</v>
      </c>
      <c r="AJ59" s="43"/>
      <c r="AK59" s="27"/>
      <c r="AL59" s="27"/>
      <c r="AM59" s="43"/>
      <c r="AN59" s="43"/>
      <c r="AO59" s="43"/>
      <c r="AP59" s="43"/>
      <c r="AQ59" s="40">
        <f t="shared" ref="AQ59:AQ72" si="19">COUNTA(E59:AP59)</f>
        <v>2</v>
      </c>
      <c r="AR59" s="3">
        <f t="shared" si="18"/>
        <v>136</v>
      </c>
      <c r="AS59" s="41">
        <f t="shared" si="16"/>
        <v>1.4705882352941176E-2</v>
      </c>
    </row>
    <row r="60" spans="1:45" ht="12.75" customHeight="1" x14ac:dyDescent="0.2">
      <c r="A60" s="148"/>
      <c r="B60" s="103"/>
      <c r="C60" s="39" t="s">
        <v>77</v>
      </c>
      <c r="D60" s="46"/>
      <c r="E60" s="26"/>
      <c r="F60" s="27"/>
      <c r="G60" s="45"/>
      <c r="H60" s="72" t="s">
        <v>134</v>
      </c>
      <c r="I60" s="26"/>
      <c r="J60" s="27"/>
      <c r="K60" s="27"/>
      <c r="L60" s="27"/>
      <c r="M60" s="26"/>
      <c r="N60" s="27"/>
      <c r="O60" s="27"/>
      <c r="P60" s="27"/>
      <c r="Q60" s="26"/>
      <c r="R60" s="27"/>
      <c r="S60" s="27"/>
      <c r="T60" s="27"/>
      <c r="U60" s="26"/>
      <c r="V60" s="27"/>
      <c r="W60" s="27"/>
      <c r="X60" s="26"/>
      <c r="Y60" s="27"/>
      <c r="Z60" s="27"/>
      <c r="AA60" s="27"/>
      <c r="AB60" s="27"/>
      <c r="AC60" s="27"/>
      <c r="AD60" s="26"/>
      <c r="AE60" s="26"/>
      <c r="AF60" s="26"/>
      <c r="AG60" s="26"/>
      <c r="AH60" s="43"/>
      <c r="AI60" s="72" t="s">
        <v>134</v>
      </c>
      <c r="AJ60" s="43"/>
      <c r="AK60" s="27"/>
      <c r="AL60" s="27"/>
      <c r="AM60" s="43"/>
      <c r="AN60" s="43"/>
      <c r="AO60" s="43"/>
      <c r="AP60" s="43"/>
      <c r="AQ60" s="40">
        <f t="shared" si="19"/>
        <v>2</v>
      </c>
      <c r="AR60" s="3">
        <f t="shared" si="18"/>
        <v>136</v>
      </c>
      <c r="AS60" s="41">
        <f t="shared" si="16"/>
        <v>1.4705882352941176E-2</v>
      </c>
    </row>
    <row r="61" spans="1:45" ht="12.75" customHeight="1" x14ac:dyDescent="0.2">
      <c r="A61" s="148"/>
      <c r="B61" s="102" t="s">
        <v>17</v>
      </c>
      <c r="C61" s="39" t="s">
        <v>76</v>
      </c>
      <c r="D61" s="46"/>
      <c r="E61" s="26"/>
      <c r="F61" s="27"/>
      <c r="G61" s="27"/>
      <c r="H61" s="27"/>
      <c r="I61" s="26"/>
      <c r="J61" s="27"/>
      <c r="K61" s="27"/>
      <c r="L61" s="27"/>
      <c r="M61" s="26"/>
      <c r="N61" s="27"/>
      <c r="O61" s="27"/>
      <c r="P61" s="27"/>
      <c r="Q61" s="26"/>
      <c r="R61" s="27"/>
      <c r="S61" s="72" t="s">
        <v>132</v>
      </c>
      <c r="T61" s="27"/>
      <c r="U61" s="26"/>
      <c r="V61" s="27"/>
      <c r="W61" s="27"/>
      <c r="X61" s="26"/>
      <c r="Y61" s="27"/>
      <c r="Z61" s="27"/>
      <c r="AA61" s="27"/>
      <c r="AB61" s="26"/>
      <c r="AC61" s="27"/>
      <c r="AD61" s="43"/>
      <c r="AE61" s="26"/>
      <c r="AF61" s="26"/>
      <c r="AG61" s="72" t="s">
        <v>132</v>
      </c>
      <c r="AH61" s="27"/>
      <c r="AI61" s="43"/>
      <c r="AJ61" s="26"/>
      <c r="AK61" s="27"/>
      <c r="AL61" s="27"/>
      <c r="AM61" s="43"/>
      <c r="AN61" s="43"/>
      <c r="AO61" s="43"/>
      <c r="AP61" s="43"/>
      <c r="AQ61" s="40">
        <f t="shared" si="19"/>
        <v>2</v>
      </c>
      <c r="AR61" s="3">
        <f t="shared" ref="AR61:AR64" si="20">34*2</f>
        <v>68</v>
      </c>
      <c r="AS61" s="41">
        <f t="shared" si="16"/>
        <v>2.9411764705882353E-2</v>
      </c>
    </row>
    <row r="62" spans="1:45" ht="12.75" customHeight="1" x14ac:dyDescent="0.2">
      <c r="A62" s="148"/>
      <c r="B62" s="103"/>
      <c r="C62" s="39" t="s">
        <v>77</v>
      </c>
      <c r="D62" s="46"/>
      <c r="E62" s="26"/>
      <c r="F62" s="27"/>
      <c r="G62" s="27"/>
      <c r="H62" s="27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72" t="s">
        <v>132</v>
      </c>
      <c r="T62" s="27"/>
      <c r="U62" s="26"/>
      <c r="V62" s="27"/>
      <c r="W62" s="27"/>
      <c r="X62" s="26"/>
      <c r="Y62" s="27"/>
      <c r="Z62" s="27"/>
      <c r="AA62" s="27"/>
      <c r="AB62" s="26"/>
      <c r="AC62" s="27"/>
      <c r="AD62" s="43"/>
      <c r="AE62" s="26"/>
      <c r="AF62" s="26"/>
      <c r="AG62" s="72" t="s">
        <v>132</v>
      </c>
      <c r="AH62" s="27"/>
      <c r="AI62" s="43"/>
      <c r="AJ62" s="26"/>
      <c r="AK62" s="27"/>
      <c r="AL62" s="27"/>
      <c r="AM62" s="43"/>
      <c r="AN62" s="43"/>
      <c r="AO62" s="43"/>
      <c r="AP62" s="43"/>
      <c r="AQ62" s="40">
        <f t="shared" si="19"/>
        <v>2</v>
      </c>
      <c r="AR62" s="3">
        <f t="shared" si="20"/>
        <v>68</v>
      </c>
      <c r="AS62" s="41">
        <f t="shared" si="16"/>
        <v>2.9411764705882353E-2</v>
      </c>
    </row>
    <row r="63" spans="1:45" ht="12.75" customHeight="1" x14ac:dyDescent="0.2">
      <c r="A63" s="148"/>
      <c r="B63" s="169" t="s">
        <v>133</v>
      </c>
      <c r="C63" s="39" t="s">
        <v>76</v>
      </c>
      <c r="D63" s="46"/>
      <c r="E63" s="26"/>
      <c r="F63" s="27"/>
      <c r="G63" s="27"/>
      <c r="H63" s="27"/>
      <c r="I63" s="26"/>
      <c r="J63" s="72" t="s">
        <v>132</v>
      </c>
      <c r="K63" s="27"/>
      <c r="L63" s="27"/>
      <c r="M63" s="26"/>
      <c r="N63" s="27"/>
      <c r="O63" s="27"/>
      <c r="P63" s="27"/>
      <c r="Q63" s="26"/>
      <c r="R63" s="72" t="s">
        <v>132</v>
      </c>
      <c r="S63" s="27"/>
      <c r="T63" s="27"/>
      <c r="U63" s="26"/>
      <c r="V63" s="27"/>
      <c r="W63" s="27"/>
      <c r="X63" s="26"/>
      <c r="Y63" s="27"/>
      <c r="Z63" s="27"/>
      <c r="AA63" s="27"/>
      <c r="AB63" s="26"/>
      <c r="AC63" s="27"/>
      <c r="AD63" s="43"/>
      <c r="AE63" s="26"/>
      <c r="AF63" s="72" t="s">
        <v>132</v>
      </c>
      <c r="AG63" s="27"/>
      <c r="AH63" s="27"/>
      <c r="AI63" s="43"/>
      <c r="AJ63" s="26"/>
      <c r="AK63" s="27"/>
      <c r="AL63" s="27"/>
      <c r="AM63" s="43"/>
      <c r="AN63" s="43"/>
      <c r="AO63" s="43"/>
      <c r="AP63" s="43"/>
      <c r="AQ63" s="40">
        <f t="shared" si="19"/>
        <v>3</v>
      </c>
      <c r="AR63" s="3">
        <f>34*2</f>
        <v>68</v>
      </c>
      <c r="AS63" s="41">
        <f t="shared" si="16"/>
        <v>4.4117647058823532E-2</v>
      </c>
    </row>
    <row r="64" spans="1:45" ht="12.75" customHeight="1" x14ac:dyDescent="0.2">
      <c r="A64" s="148"/>
      <c r="B64" s="170"/>
      <c r="C64" s="39" t="s">
        <v>77</v>
      </c>
      <c r="D64" s="46"/>
      <c r="E64" s="26"/>
      <c r="F64" s="27"/>
      <c r="G64" s="27"/>
      <c r="H64" s="27"/>
      <c r="I64" s="26"/>
      <c r="J64" s="72" t="s">
        <v>132</v>
      </c>
      <c r="K64" s="27"/>
      <c r="L64" s="27"/>
      <c r="M64" s="26"/>
      <c r="N64" s="27"/>
      <c r="O64" s="27"/>
      <c r="P64" s="27"/>
      <c r="Q64" s="26"/>
      <c r="R64" s="72" t="s">
        <v>132</v>
      </c>
      <c r="S64" s="27"/>
      <c r="T64" s="27"/>
      <c r="U64" s="26"/>
      <c r="V64" s="27"/>
      <c r="W64" s="27"/>
      <c r="X64" s="26"/>
      <c r="Y64" s="27"/>
      <c r="Z64" s="27"/>
      <c r="AA64" s="27"/>
      <c r="AB64" s="26"/>
      <c r="AC64" s="27"/>
      <c r="AD64" s="43"/>
      <c r="AE64" s="26"/>
      <c r="AF64" s="72" t="s">
        <v>132</v>
      </c>
      <c r="AG64" s="27"/>
      <c r="AH64" s="27"/>
      <c r="AI64" s="43"/>
      <c r="AJ64" s="26"/>
      <c r="AK64" s="27"/>
      <c r="AL64" s="27"/>
      <c r="AM64" s="43"/>
      <c r="AN64" s="43"/>
      <c r="AO64" s="43"/>
      <c r="AP64" s="43"/>
      <c r="AQ64" s="40">
        <f t="shared" si="19"/>
        <v>3</v>
      </c>
      <c r="AR64" s="3">
        <f t="shared" si="20"/>
        <v>68</v>
      </c>
      <c r="AS64" s="41">
        <f t="shared" si="16"/>
        <v>4.4117647058823532E-2</v>
      </c>
    </row>
    <row r="65" spans="1:45" ht="12.75" customHeight="1" x14ac:dyDescent="0.2">
      <c r="A65" s="148"/>
      <c r="B65" s="102" t="s">
        <v>53</v>
      </c>
      <c r="C65" s="39" t="s">
        <v>76</v>
      </c>
      <c r="D65" s="46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43"/>
      <c r="AN65" s="43"/>
      <c r="AO65" s="43"/>
      <c r="AP65" s="43"/>
      <c r="AQ65" s="40">
        <f t="shared" si="19"/>
        <v>0</v>
      </c>
      <c r="AR65" s="3">
        <f t="shared" ref="AR65:AR70" si="21">34*1</f>
        <v>34</v>
      </c>
      <c r="AS65" s="41">
        <f t="shared" si="16"/>
        <v>0</v>
      </c>
    </row>
    <row r="66" spans="1:45" ht="15.75" customHeight="1" x14ac:dyDescent="0.2">
      <c r="A66" s="148"/>
      <c r="B66" s="103"/>
      <c r="C66" s="24" t="s">
        <v>77</v>
      </c>
      <c r="D66" s="26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0">
        <f t="shared" si="19"/>
        <v>0</v>
      </c>
      <c r="AR66" s="3">
        <f t="shared" si="21"/>
        <v>34</v>
      </c>
      <c r="AS66" s="41">
        <f t="shared" si="16"/>
        <v>0</v>
      </c>
    </row>
    <row r="67" spans="1:45" ht="14.25" customHeight="1" x14ac:dyDescent="0.2">
      <c r="A67" s="148"/>
      <c r="B67" s="102" t="s">
        <v>54</v>
      </c>
      <c r="C67" s="39" t="s">
        <v>76</v>
      </c>
      <c r="D67" s="42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40">
        <f t="shared" si="19"/>
        <v>0</v>
      </c>
      <c r="AR67" s="3">
        <f t="shared" si="21"/>
        <v>34</v>
      </c>
      <c r="AS67" s="41">
        <f t="shared" si="16"/>
        <v>0</v>
      </c>
    </row>
    <row r="68" spans="1:45" s="2" customFormat="1" ht="11.25" customHeight="1" x14ac:dyDescent="0.2">
      <c r="A68" s="148"/>
      <c r="B68" s="103"/>
      <c r="C68" s="39" t="s">
        <v>77</v>
      </c>
      <c r="D68" s="42"/>
      <c r="E68" s="26"/>
      <c r="F68" s="26"/>
      <c r="G68" s="27"/>
      <c r="H68" s="26"/>
      <c r="I68" s="26"/>
      <c r="J68" s="45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43"/>
      <c r="AN68" s="43"/>
      <c r="AO68" s="43"/>
      <c r="AP68" s="43"/>
      <c r="AQ68" s="40">
        <f t="shared" si="19"/>
        <v>0</v>
      </c>
      <c r="AR68" s="3">
        <f t="shared" si="21"/>
        <v>34</v>
      </c>
      <c r="AS68" s="41">
        <f t="shared" si="16"/>
        <v>0</v>
      </c>
    </row>
    <row r="69" spans="1:45" s="6" customFormat="1" ht="13.5" customHeight="1" x14ac:dyDescent="0.2">
      <c r="A69" s="148"/>
      <c r="B69" s="102" t="s">
        <v>55</v>
      </c>
      <c r="C69" s="39" t="s">
        <v>76</v>
      </c>
      <c r="D69" s="46"/>
      <c r="E69" s="26"/>
      <c r="F69" s="27"/>
      <c r="G69" s="27"/>
      <c r="H69" s="45"/>
      <c r="I69" s="26"/>
      <c r="J69" s="27"/>
      <c r="K69" s="27"/>
      <c r="L69" s="27"/>
      <c r="M69" s="26"/>
      <c r="N69" s="27"/>
      <c r="O69" s="27"/>
      <c r="P69" s="27"/>
      <c r="Q69" s="26"/>
      <c r="R69" s="27"/>
      <c r="S69" s="27"/>
      <c r="T69" s="27"/>
      <c r="U69" s="26"/>
      <c r="V69" s="27"/>
      <c r="W69" s="27"/>
      <c r="X69" s="26"/>
      <c r="Y69" s="27"/>
      <c r="Z69" s="27"/>
      <c r="AA69" s="27"/>
      <c r="AB69" s="26"/>
      <c r="AC69" s="27"/>
      <c r="AD69" s="27"/>
      <c r="AE69" s="26"/>
      <c r="AF69" s="26"/>
      <c r="AG69" s="27"/>
      <c r="AH69" s="27"/>
      <c r="AI69" s="27"/>
      <c r="AJ69" s="26"/>
      <c r="AK69" s="27"/>
      <c r="AL69" s="27"/>
      <c r="AM69" s="43"/>
      <c r="AN69" s="43"/>
      <c r="AO69" s="43"/>
      <c r="AP69" s="43"/>
      <c r="AQ69" s="40">
        <f t="shared" si="19"/>
        <v>0</v>
      </c>
      <c r="AR69" s="3">
        <f t="shared" si="21"/>
        <v>34</v>
      </c>
      <c r="AS69" s="41">
        <f t="shared" si="16"/>
        <v>0</v>
      </c>
    </row>
    <row r="70" spans="1:45" s="6" customFormat="1" ht="15" customHeight="1" x14ac:dyDescent="0.2">
      <c r="A70" s="148"/>
      <c r="B70" s="103"/>
      <c r="C70" s="39" t="s">
        <v>77</v>
      </c>
      <c r="D70" s="46"/>
      <c r="E70" s="26"/>
      <c r="F70" s="27"/>
      <c r="G70" s="45"/>
      <c r="H70" s="27"/>
      <c r="I70" s="26"/>
      <c r="J70" s="27"/>
      <c r="K70" s="27"/>
      <c r="L70" s="27"/>
      <c r="M70" s="26"/>
      <c r="N70" s="27"/>
      <c r="O70" s="27"/>
      <c r="P70" s="27"/>
      <c r="Q70" s="26"/>
      <c r="R70" s="27"/>
      <c r="S70" s="27"/>
      <c r="T70" s="27"/>
      <c r="U70" s="26"/>
      <c r="V70" s="27"/>
      <c r="W70" s="27"/>
      <c r="X70" s="26"/>
      <c r="Y70" s="27"/>
      <c r="Z70" s="27"/>
      <c r="AA70" s="27"/>
      <c r="AB70" s="26"/>
      <c r="AC70" s="27"/>
      <c r="AD70" s="27"/>
      <c r="AE70" s="26"/>
      <c r="AF70" s="26"/>
      <c r="AG70" s="27"/>
      <c r="AH70" s="27"/>
      <c r="AI70" s="27"/>
      <c r="AJ70" s="26"/>
      <c r="AK70" s="27"/>
      <c r="AL70" s="27"/>
      <c r="AM70" s="43"/>
      <c r="AN70" s="43"/>
      <c r="AO70" s="43"/>
      <c r="AP70" s="43"/>
      <c r="AQ70" s="40">
        <f t="shared" si="19"/>
        <v>0</v>
      </c>
      <c r="AR70" s="3">
        <f t="shared" si="21"/>
        <v>34</v>
      </c>
      <c r="AS70" s="41">
        <f t="shared" si="16"/>
        <v>0</v>
      </c>
    </row>
    <row r="71" spans="1:45" s="6" customFormat="1" ht="15" customHeight="1" x14ac:dyDescent="0.2">
      <c r="A71" s="148"/>
      <c r="B71" s="104" t="s">
        <v>72</v>
      </c>
      <c r="C71" s="39" t="s">
        <v>76</v>
      </c>
      <c r="D71" s="46"/>
      <c r="E71" s="26"/>
      <c r="F71" s="27"/>
      <c r="G71" s="27"/>
      <c r="H71" s="27"/>
      <c r="I71" s="26"/>
      <c r="J71" s="27"/>
      <c r="K71" s="27"/>
      <c r="L71" s="27"/>
      <c r="M71" s="26"/>
      <c r="N71" s="27"/>
      <c r="O71" s="27"/>
      <c r="P71" s="27"/>
      <c r="Q71" s="26"/>
      <c r="R71" s="27"/>
      <c r="S71" s="27"/>
      <c r="T71" s="27"/>
      <c r="U71" s="26"/>
      <c r="V71" s="27"/>
      <c r="W71" s="27"/>
      <c r="X71" s="26"/>
      <c r="Y71" s="27"/>
      <c r="Z71" s="27"/>
      <c r="AA71" s="27"/>
      <c r="AB71" s="27"/>
      <c r="AC71" s="27"/>
      <c r="AD71" s="26"/>
      <c r="AE71" s="26"/>
      <c r="AF71" s="26"/>
      <c r="AG71" s="26"/>
      <c r="AH71" s="43"/>
      <c r="AI71" s="43"/>
      <c r="AJ71" s="43"/>
      <c r="AK71" s="27"/>
      <c r="AL71" s="27"/>
      <c r="AM71" s="43"/>
      <c r="AN71" s="43"/>
      <c r="AO71" s="43"/>
      <c r="AP71" s="43"/>
      <c r="AQ71" s="40">
        <f t="shared" si="19"/>
        <v>0</v>
      </c>
      <c r="AR71" s="3">
        <f t="shared" ref="AR71:AR72" si="22">34*2</f>
        <v>68</v>
      </c>
      <c r="AS71" s="41">
        <f t="shared" si="16"/>
        <v>0</v>
      </c>
    </row>
    <row r="72" spans="1:45" s="6" customFormat="1" ht="15" customHeight="1" x14ac:dyDescent="0.2">
      <c r="A72" s="148"/>
      <c r="B72" s="104"/>
      <c r="C72" s="39" t="s">
        <v>77</v>
      </c>
      <c r="D72" s="46"/>
      <c r="E72" s="26"/>
      <c r="F72" s="27"/>
      <c r="G72" s="27"/>
      <c r="H72" s="27"/>
      <c r="I72" s="26"/>
      <c r="J72" s="27"/>
      <c r="K72" s="27"/>
      <c r="L72" s="27"/>
      <c r="M72" s="26"/>
      <c r="N72" s="27"/>
      <c r="O72" s="27"/>
      <c r="P72" s="27"/>
      <c r="Q72" s="26"/>
      <c r="R72" s="27"/>
      <c r="S72" s="27"/>
      <c r="T72" s="27"/>
      <c r="U72" s="26"/>
      <c r="V72" s="27"/>
      <c r="W72" s="27"/>
      <c r="X72" s="26"/>
      <c r="Y72" s="27"/>
      <c r="Z72" s="27"/>
      <c r="AA72" s="27"/>
      <c r="AB72" s="27"/>
      <c r="AC72" s="27"/>
      <c r="AD72" s="26"/>
      <c r="AE72" s="26"/>
      <c r="AF72" s="26"/>
      <c r="AG72" s="26"/>
      <c r="AH72" s="43"/>
      <c r="AI72" s="43"/>
      <c r="AJ72" s="43"/>
      <c r="AK72" s="27"/>
      <c r="AL72" s="27"/>
      <c r="AM72" s="43"/>
      <c r="AN72" s="43"/>
      <c r="AO72" s="43"/>
      <c r="AP72" s="43"/>
      <c r="AQ72" s="40">
        <f t="shared" si="19"/>
        <v>0</v>
      </c>
      <c r="AR72" s="3">
        <f t="shared" si="22"/>
        <v>68</v>
      </c>
      <c r="AS72" s="41">
        <f t="shared" si="16"/>
        <v>0</v>
      </c>
    </row>
    <row r="73" spans="1:45" s="48" customFormat="1" ht="40.5" customHeight="1" x14ac:dyDescent="0.2">
      <c r="A73" s="67"/>
      <c r="B73" s="68"/>
      <c r="C73" s="68"/>
      <c r="D73" s="68"/>
      <c r="E73" s="129" t="s">
        <v>40</v>
      </c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1"/>
      <c r="AQ73" s="107" t="s">
        <v>20</v>
      </c>
      <c r="AR73" s="107" t="s">
        <v>22</v>
      </c>
      <c r="AS73" s="117" t="s">
        <v>21</v>
      </c>
    </row>
    <row r="74" spans="1:45" s="48" customFormat="1" ht="25.5" customHeight="1" x14ac:dyDescent="0.2">
      <c r="A74" s="126" t="s">
        <v>24</v>
      </c>
      <c r="B74" s="127"/>
      <c r="C74" s="127"/>
      <c r="D74" s="128"/>
      <c r="E74" s="104" t="s">
        <v>1</v>
      </c>
      <c r="F74" s="104"/>
      <c r="G74" s="104"/>
      <c r="H74" s="104"/>
      <c r="I74" s="104" t="s">
        <v>2</v>
      </c>
      <c r="J74" s="104"/>
      <c r="K74" s="104"/>
      <c r="L74" s="104"/>
      <c r="M74" s="104" t="s">
        <v>3</v>
      </c>
      <c r="N74" s="104"/>
      <c r="O74" s="104"/>
      <c r="P74" s="104"/>
      <c r="Q74" s="104" t="s">
        <v>4</v>
      </c>
      <c r="R74" s="104"/>
      <c r="S74" s="104"/>
      <c r="T74" s="104"/>
      <c r="U74" s="104" t="s">
        <v>5</v>
      </c>
      <c r="V74" s="104"/>
      <c r="W74" s="104"/>
      <c r="X74" s="104" t="s">
        <v>6</v>
      </c>
      <c r="Y74" s="104"/>
      <c r="Z74" s="104"/>
      <c r="AA74" s="104"/>
      <c r="AB74" s="104" t="s">
        <v>7</v>
      </c>
      <c r="AC74" s="104"/>
      <c r="AD74" s="104"/>
      <c r="AE74" s="104" t="s">
        <v>8</v>
      </c>
      <c r="AF74" s="104"/>
      <c r="AG74" s="104"/>
      <c r="AH74" s="104"/>
      <c r="AI74" s="104"/>
      <c r="AJ74" s="104" t="s">
        <v>9</v>
      </c>
      <c r="AK74" s="104"/>
      <c r="AL74" s="104"/>
      <c r="AM74" s="104" t="s">
        <v>10</v>
      </c>
      <c r="AN74" s="104"/>
      <c r="AO74" s="104"/>
      <c r="AP74" s="104"/>
      <c r="AQ74" s="107"/>
      <c r="AR74" s="107"/>
      <c r="AS74" s="117"/>
    </row>
    <row r="75" spans="1:45" s="48" customFormat="1" x14ac:dyDescent="0.2">
      <c r="A75" s="118" t="s">
        <v>0</v>
      </c>
      <c r="B75" s="119"/>
      <c r="C75" s="102" t="s">
        <v>62</v>
      </c>
      <c r="D75" s="23" t="s">
        <v>18</v>
      </c>
      <c r="E75" s="5">
        <v>1</v>
      </c>
      <c r="F75" s="5">
        <v>2</v>
      </c>
      <c r="G75" s="5">
        <v>3</v>
      </c>
      <c r="H75" s="5">
        <v>4</v>
      </c>
      <c r="I75" s="5">
        <v>5</v>
      </c>
      <c r="J75" s="5">
        <v>6</v>
      </c>
      <c r="K75" s="5">
        <v>7</v>
      </c>
      <c r="L75" s="5">
        <v>8</v>
      </c>
      <c r="M75" s="5">
        <v>9</v>
      </c>
      <c r="N75" s="5">
        <v>10</v>
      </c>
      <c r="O75" s="5">
        <v>11</v>
      </c>
      <c r="P75" s="5">
        <v>12</v>
      </c>
      <c r="Q75" s="5">
        <v>13</v>
      </c>
      <c r="R75" s="5">
        <v>14</v>
      </c>
      <c r="S75" s="5">
        <v>15</v>
      </c>
      <c r="T75" s="5">
        <v>16</v>
      </c>
      <c r="U75" s="5">
        <v>17</v>
      </c>
      <c r="V75" s="5">
        <v>18</v>
      </c>
      <c r="W75" s="5">
        <v>19</v>
      </c>
      <c r="X75" s="5">
        <v>20</v>
      </c>
      <c r="Y75" s="5">
        <v>21</v>
      </c>
      <c r="Z75" s="5">
        <v>22</v>
      </c>
      <c r="AA75" s="5">
        <v>23</v>
      </c>
      <c r="AB75" s="5">
        <v>24</v>
      </c>
      <c r="AC75" s="5">
        <v>25</v>
      </c>
      <c r="AD75" s="5">
        <v>26</v>
      </c>
      <c r="AE75" s="5">
        <v>27</v>
      </c>
      <c r="AF75" s="5">
        <v>28</v>
      </c>
      <c r="AG75" s="5">
        <v>29</v>
      </c>
      <c r="AH75" s="5">
        <v>30</v>
      </c>
      <c r="AI75" s="5">
        <v>31</v>
      </c>
      <c r="AJ75" s="5">
        <v>32</v>
      </c>
      <c r="AK75" s="5">
        <v>33</v>
      </c>
      <c r="AL75" s="5">
        <v>34</v>
      </c>
      <c r="AM75" s="5">
        <v>35</v>
      </c>
      <c r="AN75" s="5">
        <v>36</v>
      </c>
      <c r="AO75" s="5">
        <v>37</v>
      </c>
      <c r="AP75" s="5">
        <v>38</v>
      </c>
      <c r="AQ75" s="107"/>
      <c r="AR75" s="107"/>
      <c r="AS75" s="117"/>
    </row>
    <row r="76" spans="1:45" ht="12.75" customHeight="1" x14ac:dyDescent="0.2">
      <c r="A76" s="120"/>
      <c r="B76" s="121"/>
      <c r="C76" s="116"/>
      <c r="D76" s="23" t="s">
        <v>19</v>
      </c>
      <c r="E76" s="4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44"/>
      <c r="AN76" s="7"/>
      <c r="AO76" s="7"/>
      <c r="AP76" s="7"/>
      <c r="AQ76" s="40">
        <f>COUNTA(E76:AP76)</f>
        <v>0</v>
      </c>
      <c r="AR76" s="49">
        <f>34*5</f>
        <v>170</v>
      </c>
      <c r="AS76" s="8">
        <f t="shared" ref="AS76:AS96" si="23">AQ76/AR76</f>
        <v>0</v>
      </c>
    </row>
    <row r="77" spans="1:45" ht="12.75" customHeight="1" x14ac:dyDescent="0.2">
      <c r="A77" s="143" t="s">
        <v>25</v>
      </c>
      <c r="B77" s="102" t="s">
        <v>13</v>
      </c>
      <c r="C77" s="39" t="s">
        <v>78</v>
      </c>
      <c r="D77" s="25"/>
      <c r="E77" s="4"/>
      <c r="F77" s="72" t="s">
        <v>132</v>
      </c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72" t="s">
        <v>132</v>
      </c>
      <c r="R77" s="43"/>
      <c r="S77" s="26"/>
      <c r="T77" s="26"/>
      <c r="U77" s="26"/>
      <c r="V77" s="26"/>
      <c r="W77" s="26"/>
      <c r="X77" s="26"/>
      <c r="Y77" s="26"/>
      <c r="Z77" s="72" t="s">
        <v>132</v>
      </c>
      <c r="AA77" s="43"/>
      <c r="AB77" s="26"/>
      <c r="AC77" s="26"/>
      <c r="AD77" s="26"/>
      <c r="AE77" s="26"/>
      <c r="AF77" s="71" t="s">
        <v>127</v>
      </c>
      <c r="AG77" s="26"/>
      <c r="AH77" s="26"/>
      <c r="AI77" s="26"/>
      <c r="AJ77" s="27"/>
      <c r="AK77" s="27"/>
      <c r="AL77" s="27"/>
      <c r="AM77" s="44"/>
      <c r="AN77" s="7"/>
      <c r="AO77" s="7"/>
      <c r="AP77" s="7"/>
      <c r="AQ77" s="40">
        <f t="shared" ref="AQ77:AQ96" si="24">COUNTA(E77:AP77)</f>
        <v>4</v>
      </c>
      <c r="AR77" s="49">
        <f t="shared" ref="AR77:AR78" si="25">34*5</f>
        <v>170</v>
      </c>
      <c r="AS77" s="8">
        <f t="shared" si="23"/>
        <v>2.3529411764705882E-2</v>
      </c>
    </row>
    <row r="78" spans="1:45" ht="12.75" customHeight="1" x14ac:dyDescent="0.2">
      <c r="A78" s="143"/>
      <c r="B78" s="103"/>
      <c r="C78" s="39" t="s">
        <v>79</v>
      </c>
      <c r="D78" s="25"/>
      <c r="E78" s="4"/>
      <c r="F78" s="72" t="s">
        <v>132</v>
      </c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72" t="s">
        <v>132</v>
      </c>
      <c r="R78" s="43"/>
      <c r="S78" s="27"/>
      <c r="T78" s="27"/>
      <c r="U78" s="26"/>
      <c r="V78" s="27"/>
      <c r="W78" s="27"/>
      <c r="X78" s="26"/>
      <c r="Y78" s="27"/>
      <c r="Z78" s="72" t="s">
        <v>132</v>
      </c>
      <c r="AA78" s="43"/>
      <c r="AB78" s="26"/>
      <c r="AC78" s="26"/>
      <c r="AD78" s="27"/>
      <c r="AE78" s="26"/>
      <c r="AF78" s="71" t="s">
        <v>127</v>
      </c>
      <c r="AG78" s="27"/>
      <c r="AH78" s="27"/>
      <c r="AI78" s="27"/>
      <c r="AJ78" s="27"/>
      <c r="AK78" s="27"/>
      <c r="AL78" s="27"/>
      <c r="AM78" s="44"/>
      <c r="AN78" s="7"/>
      <c r="AO78" s="7"/>
      <c r="AP78" s="7"/>
      <c r="AQ78" s="40">
        <f t="shared" si="24"/>
        <v>4</v>
      </c>
      <c r="AR78" s="49">
        <f t="shared" si="25"/>
        <v>170</v>
      </c>
      <c r="AS78" s="8">
        <f t="shared" si="23"/>
        <v>2.3529411764705882E-2</v>
      </c>
    </row>
    <row r="79" spans="1:45" ht="12.75" customHeight="1" x14ac:dyDescent="0.2">
      <c r="A79" s="143"/>
      <c r="B79" s="102" t="s">
        <v>11</v>
      </c>
      <c r="C79" s="24" t="s">
        <v>78</v>
      </c>
      <c r="D79" s="25"/>
      <c r="E79" s="4"/>
      <c r="F79" s="27"/>
      <c r="G79" s="72" t="s">
        <v>132</v>
      </c>
      <c r="H79" s="43"/>
      <c r="I79" s="27"/>
      <c r="J79" s="27"/>
      <c r="K79" s="27"/>
      <c r="L79" s="27"/>
      <c r="M79" s="26"/>
      <c r="N79" s="27"/>
      <c r="O79" s="27"/>
      <c r="P79" s="27"/>
      <c r="Q79" s="27"/>
      <c r="R79" s="72" t="s">
        <v>132</v>
      </c>
      <c r="S79" s="27"/>
      <c r="T79" s="27"/>
      <c r="U79" s="26"/>
      <c r="V79" s="27"/>
      <c r="W79" s="27"/>
      <c r="X79" s="26"/>
      <c r="Y79" s="27"/>
      <c r="Z79" s="27"/>
      <c r="AA79" s="72" t="s">
        <v>132</v>
      </c>
      <c r="AB79" s="26"/>
      <c r="AC79" s="26"/>
      <c r="AD79" s="43"/>
      <c r="AE79" s="26"/>
      <c r="AF79" s="26"/>
      <c r="AG79" s="71" t="s">
        <v>127</v>
      </c>
      <c r="AH79" s="27"/>
      <c r="AI79" s="27"/>
      <c r="AJ79" s="27"/>
      <c r="AK79" s="27"/>
      <c r="AL79" s="27"/>
      <c r="AM79" s="44"/>
      <c r="AN79" s="7"/>
      <c r="AO79" s="7"/>
      <c r="AP79" s="7"/>
      <c r="AQ79" s="40">
        <f t="shared" si="24"/>
        <v>4</v>
      </c>
      <c r="AR79" s="49">
        <f t="shared" ref="AR79:AR82" si="26">34*4</f>
        <v>136</v>
      </c>
      <c r="AS79" s="8">
        <f t="shared" si="23"/>
        <v>2.9411764705882353E-2</v>
      </c>
    </row>
    <row r="80" spans="1:45" x14ac:dyDescent="0.2">
      <c r="A80" s="143"/>
      <c r="B80" s="103"/>
      <c r="C80" s="39" t="s">
        <v>79</v>
      </c>
      <c r="D80" s="25"/>
      <c r="E80" s="4"/>
      <c r="F80" s="26"/>
      <c r="G80" s="72" t="s">
        <v>132</v>
      </c>
      <c r="H80" s="26"/>
      <c r="I80" s="26"/>
      <c r="J80" s="45"/>
      <c r="K80" s="26"/>
      <c r="L80" s="26"/>
      <c r="M80" s="26"/>
      <c r="N80" s="26"/>
      <c r="O80" s="26"/>
      <c r="P80" s="26"/>
      <c r="Q80" s="26"/>
      <c r="R80" s="72" t="s">
        <v>132</v>
      </c>
      <c r="S80" s="27"/>
      <c r="T80" s="27"/>
      <c r="U80" s="26"/>
      <c r="V80" s="27"/>
      <c r="W80" s="27"/>
      <c r="X80" s="26"/>
      <c r="Y80" s="27"/>
      <c r="Z80" s="26"/>
      <c r="AA80" s="72" t="s">
        <v>132</v>
      </c>
      <c r="AB80" s="26"/>
      <c r="AC80" s="26"/>
      <c r="AD80" s="26"/>
      <c r="AE80" s="26"/>
      <c r="AF80" s="26"/>
      <c r="AG80" s="71" t="s">
        <v>127</v>
      </c>
      <c r="AH80" s="43"/>
      <c r="AI80" s="43"/>
      <c r="AJ80" s="27"/>
      <c r="AK80" s="27"/>
      <c r="AL80" s="27"/>
      <c r="AM80" s="44"/>
      <c r="AN80" s="7"/>
      <c r="AO80" s="7"/>
      <c r="AP80" s="7"/>
      <c r="AQ80" s="40">
        <f t="shared" si="24"/>
        <v>4</v>
      </c>
      <c r="AR80" s="49">
        <f t="shared" si="26"/>
        <v>136</v>
      </c>
      <c r="AS80" s="8">
        <f t="shared" si="23"/>
        <v>2.9411764705882353E-2</v>
      </c>
    </row>
    <row r="81" spans="1:45" ht="12.75" customHeight="1" x14ac:dyDescent="0.2">
      <c r="A81" s="143"/>
      <c r="B81" s="102" t="s">
        <v>16</v>
      </c>
      <c r="C81" s="24" t="s">
        <v>78</v>
      </c>
      <c r="D81" s="25"/>
      <c r="E81" s="4"/>
      <c r="F81" s="27"/>
      <c r="G81" s="27"/>
      <c r="H81" s="72" t="s">
        <v>134</v>
      </c>
      <c r="I81" s="26"/>
      <c r="J81" s="27"/>
      <c r="K81" s="27"/>
      <c r="L81" s="27"/>
      <c r="M81" s="26"/>
      <c r="N81" s="27"/>
      <c r="O81" s="27"/>
      <c r="P81" s="27"/>
      <c r="Q81" s="26"/>
      <c r="R81" s="27"/>
      <c r="S81" s="27"/>
      <c r="T81" s="27"/>
      <c r="U81" s="26"/>
      <c r="V81" s="27"/>
      <c r="W81" s="27"/>
      <c r="X81" s="26"/>
      <c r="Y81" s="27"/>
      <c r="Z81" s="27"/>
      <c r="AA81" s="27"/>
      <c r="AB81" s="27"/>
      <c r="AC81" s="27"/>
      <c r="AD81" s="26"/>
      <c r="AE81" s="26"/>
      <c r="AF81" s="26"/>
      <c r="AG81" s="26"/>
      <c r="AH81" s="71" t="s">
        <v>127</v>
      </c>
      <c r="AI81" s="72" t="s">
        <v>134</v>
      </c>
      <c r="AJ81" s="44"/>
      <c r="AK81" s="27"/>
      <c r="AL81" s="27"/>
      <c r="AM81" s="44"/>
      <c r="AN81" s="7"/>
      <c r="AO81" s="7"/>
      <c r="AP81" s="7"/>
      <c r="AQ81" s="40">
        <f t="shared" si="24"/>
        <v>3</v>
      </c>
      <c r="AR81" s="49">
        <f t="shared" si="26"/>
        <v>136</v>
      </c>
      <c r="AS81" s="8">
        <f t="shared" si="23"/>
        <v>2.2058823529411766E-2</v>
      </c>
    </row>
    <row r="82" spans="1:45" x14ac:dyDescent="0.2">
      <c r="A82" s="143"/>
      <c r="B82" s="103"/>
      <c r="C82" s="39" t="s">
        <v>79</v>
      </c>
      <c r="D82" s="25"/>
      <c r="E82" s="4"/>
      <c r="F82" s="27"/>
      <c r="G82" s="45"/>
      <c r="H82" s="72" t="s">
        <v>134</v>
      </c>
      <c r="I82" s="26"/>
      <c r="J82" s="27"/>
      <c r="K82" s="27"/>
      <c r="L82" s="27"/>
      <c r="M82" s="26"/>
      <c r="N82" s="27"/>
      <c r="O82" s="27"/>
      <c r="P82" s="27"/>
      <c r="Q82" s="26"/>
      <c r="R82" s="27"/>
      <c r="S82" s="27"/>
      <c r="T82" s="27"/>
      <c r="U82" s="26"/>
      <c r="V82" s="27"/>
      <c r="W82" s="27"/>
      <c r="X82" s="26"/>
      <c r="Y82" s="27"/>
      <c r="Z82" s="27"/>
      <c r="AA82" s="27"/>
      <c r="AB82" s="27"/>
      <c r="AC82" s="27"/>
      <c r="AD82" s="26"/>
      <c r="AE82" s="26"/>
      <c r="AF82" s="26"/>
      <c r="AG82" s="26"/>
      <c r="AH82" s="71" t="s">
        <v>127</v>
      </c>
      <c r="AI82" s="72" t="s">
        <v>134</v>
      </c>
      <c r="AJ82" s="44"/>
      <c r="AK82" s="27"/>
      <c r="AL82" s="27"/>
      <c r="AM82" s="44"/>
      <c r="AN82" s="7"/>
      <c r="AO82" s="7"/>
      <c r="AP82" s="7"/>
      <c r="AQ82" s="40">
        <f t="shared" si="24"/>
        <v>3</v>
      </c>
      <c r="AR82" s="49">
        <f t="shared" si="26"/>
        <v>136</v>
      </c>
      <c r="AS82" s="8">
        <f t="shared" si="23"/>
        <v>2.2058823529411766E-2</v>
      </c>
    </row>
    <row r="83" spans="1:45" ht="12.75" customHeight="1" x14ac:dyDescent="0.2">
      <c r="A83" s="143"/>
      <c r="B83" s="104" t="s">
        <v>17</v>
      </c>
      <c r="C83" s="39" t="s">
        <v>78</v>
      </c>
      <c r="D83" s="25"/>
      <c r="E83" s="4"/>
      <c r="F83" s="27"/>
      <c r="G83" s="27"/>
      <c r="H83" s="27"/>
      <c r="I83" s="26"/>
      <c r="J83" s="27"/>
      <c r="K83" s="27"/>
      <c r="L83" s="27"/>
      <c r="M83" s="26"/>
      <c r="N83" s="27"/>
      <c r="O83" s="27"/>
      <c r="P83" s="27"/>
      <c r="Q83" s="26"/>
      <c r="R83" s="27"/>
      <c r="S83" s="72" t="s">
        <v>132</v>
      </c>
      <c r="T83" s="27"/>
      <c r="U83" s="26"/>
      <c r="V83" s="27"/>
      <c r="W83" s="27"/>
      <c r="X83" s="26"/>
      <c r="Y83" s="27"/>
      <c r="Z83" s="27"/>
      <c r="AA83" s="27"/>
      <c r="AB83" s="26"/>
      <c r="AC83" s="27"/>
      <c r="AD83" s="43"/>
      <c r="AE83" s="26"/>
      <c r="AF83" s="26"/>
      <c r="AG83" s="26"/>
      <c r="AH83" s="27"/>
      <c r="AI83" s="43"/>
      <c r="AJ83" s="44"/>
      <c r="AK83" s="71" t="s">
        <v>127</v>
      </c>
      <c r="AL83" s="27"/>
      <c r="AM83" s="44"/>
      <c r="AN83" s="7"/>
      <c r="AO83" s="7"/>
      <c r="AP83" s="7"/>
      <c r="AQ83" s="40">
        <f t="shared" si="24"/>
        <v>2</v>
      </c>
      <c r="AR83" s="49">
        <f t="shared" ref="AR83:AR86" si="27">34*2</f>
        <v>68</v>
      </c>
      <c r="AS83" s="8">
        <f t="shared" si="23"/>
        <v>2.9411764705882353E-2</v>
      </c>
    </row>
    <row r="84" spans="1:45" x14ac:dyDescent="0.2">
      <c r="A84" s="143"/>
      <c r="B84" s="104"/>
      <c r="C84" s="39" t="s">
        <v>79</v>
      </c>
      <c r="D84" s="25"/>
      <c r="E84" s="4"/>
      <c r="F84" s="27"/>
      <c r="G84" s="27"/>
      <c r="H84" s="27"/>
      <c r="I84" s="26"/>
      <c r="J84" s="27"/>
      <c r="K84" s="27"/>
      <c r="L84" s="27"/>
      <c r="M84" s="26"/>
      <c r="N84" s="27"/>
      <c r="O84" s="27"/>
      <c r="P84" s="27"/>
      <c r="Q84" s="26"/>
      <c r="R84" s="27"/>
      <c r="S84" s="72" t="s">
        <v>132</v>
      </c>
      <c r="T84" s="27"/>
      <c r="U84" s="26"/>
      <c r="V84" s="27"/>
      <c r="W84" s="27"/>
      <c r="X84" s="26"/>
      <c r="Y84" s="27"/>
      <c r="Z84" s="27"/>
      <c r="AA84" s="27"/>
      <c r="AB84" s="26"/>
      <c r="AC84" s="27"/>
      <c r="AD84" s="43"/>
      <c r="AE84" s="26"/>
      <c r="AF84" s="26"/>
      <c r="AG84" s="26"/>
      <c r="AH84" s="27"/>
      <c r="AI84" s="43"/>
      <c r="AJ84" s="44"/>
      <c r="AK84" s="71" t="s">
        <v>127</v>
      </c>
      <c r="AL84" s="27"/>
      <c r="AM84" s="44"/>
      <c r="AN84" s="7"/>
      <c r="AO84" s="7"/>
      <c r="AP84" s="7"/>
      <c r="AQ84" s="40">
        <f t="shared" si="24"/>
        <v>2</v>
      </c>
      <c r="AR84" s="49">
        <f t="shared" si="27"/>
        <v>68</v>
      </c>
      <c r="AS84" s="8">
        <f t="shared" si="23"/>
        <v>2.9411764705882353E-2</v>
      </c>
    </row>
    <row r="85" spans="1:45" ht="12.75" customHeight="1" x14ac:dyDescent="0.2">
      <c r="A85" s="143"/>
      <c r="B85" s="104" t="s">
        <v>133</v>
      </c>
      <c r="C85" s="39" t="s">
        <v>78</v>
      </c>
      <c r="D85" s="22"/>
      <c r="E85" s="4"/>
      <c r="F85" s="27"/>
      <c r="G85" s="27"/>
      <c r="H85" s="27"/>
      <c r="I85" s="26"/>
      <c r="J85" s="72" t="s">
        <v>132</v>
      </c>
      <c r="K85" s="27"/>
      <c r="L85" s="27"/>
      <c r="M85" s="26"/>
      <c r="N85" s="27"/>
      <c r="O85" s="27"/>
      <c r="P85" s="27"/>
      <c r="Q85" s="26"/>
      <c r="R85" s="72" t="s">
        <v>132</v>
      </c>
      <c r="S85" s="27"/>
      <c r="T85" s="27"/>
      <c r="U85" s="26"/>
      <c r="V85" s="27"/>
      <c r="W85" s="27"/>
      <c r="X85" s="26"/>
      <c r="Y85" s="27"/>
      <c r="Z85" s="27"/>
      <c r="AA85" s="27"/>
      <c r="AB85" s="26"/>
      <c r="AC85" s="27"/>
      <c r="AD85" s="43"/>
      <c r="AE85" s="26"/>
      <c r="AF85" s="72" t="s">
        <v>132</v>
      </c>
      <c r="AG85" s="27"/>
      <c r="AH85" s="27"/>
      <c r="AI85" s="43"/>
      <c r="AJ85" s="44"/>
      <c r="AK85" s="27"/>
      <c r="AL85" s="27"/>
      <c r="AM85" s="44"/>
      <c r="AN85" s="7"/>
      <c r="AO85" s="7"/>
      <c r="AP85" s="7"/>
      <c r="AQ85" s="40">
        <f t="shared" si="24"/>
        <v>3</v>
      </c>
      <c r="AR85" s="49">
        <f t="shared" si="27"/>
        <v>68</v>
      </c>
      <c r="AS85" s="8">
        <f t="shared" si="23"/>
        <v>4.4117647058823532E-2</v>
      </c>
    </row>
    <row r="86" spans="1:45" ht="12.75" customHeight="1" x14ac:dyDescent="0.2">
      <c r="A86" s="143"/>
      <c r="B86" s="104"/>
      <c r="C86" s="39" t="s">
        <v>79</v>
      </c>
      <c r="D86" s="25"/>
      <c r="E86" s="4"/>
      <c r="F86" s="27"/>
      <c r="G86" s="27"/>
      <c r="H86" s="27"/>
      <c r="I86" s="26"/>
      <c r="J86" s="72" t="s">
        <v>132</v>
      </c>
      <c r="K86" s="27"/>
      <c r="L86" s="27"/>
      <c r="M86" s="26"/>
      <c r="N86" s="27"/>
      <c r="O86" s="27"/>
      <c r="P86" s="27"/>
      <c r="Q86" s="26"/>
      <c r="R86" s="72" t="s">
        <v>132</v>
      </c>
      <c r="S86" s="27"/>
      <c r="T86" s="27"/>
      <c r="U86" s="26"/>
      <c r="V86" s="27"/>
      <c r="W86" s="27"/>
      <c r="X86" s="26"/>
      <c r="Y86" s="27"/>
      <c r="Z86" s="27"/>
      <c r="AA86" s="27"/>
      <c r="AB86" s="26"/>
      <c r="AC86" s="27"/>
      <c r="AD86" s="43"/>
      <c r="AE86" s="26"/>
      <c r="AF86" s="72" t="s">
        <v>132</v>
      </c>
      <c r="AG86" s="27"/>
      <c r="AH86" s="27"/>
      <c r="AI86" s="43"/>
      <c r="AJ86" s="44"/>
      <c r="AK86" s="27"/>
      <c r="AL86" s="27"/>
      <c r="AM86" s="44"/>
      <c r="AN86" s="7"/>
      <c r="AO86" s="7"/>
      <c r="AP86" s="7"/>
      <c r="AQ86" s="40">
        <f t="shared" si="24"/>
        <v>3</v>
      </c>
      <c r="AR86" s="49">
        <f t="shared" si="27"/>
        <v>68</v>
      </c>
      <c r="AS86" s="8">
        <f t="shared" si="23"/>
        <v>4.4117647058823532E-2</v>
      </c>
    </row>
    <row r="87" spans="1:45" ht="12.75" customHeight="1" x14ac:dyDescent="0.2">
      <c r="A87" s="143"/>
      <c r="B87" s="104" t="s">
        <v>80</v>
      </c>
      <c r="C87" s="39" t="s">
        <v>78</v>
      </c>
      <c r="D87" s="25"/>
      <c r="E87" s="4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44"/>
      <c r="AN87" s="7"/>
      <c r="AO87" s="7"/>
      <c r="AP87" s="7"/>
      <c r="AQ87" s="40">
        <f t="shared" si="24"/>
        <v>0</v>
      </c>
      <c r="AR87" s="3">
        <f t="shared" ref="AR87:AR94" si="28">34*1</f>
        <v>34</v>
      </c>
      <c r="AS87" s="8">
        <f t="shared" si="23"/>
        <v>0</v>
      </c>
    </row>
    <row r="88" spans="1:45" ht="12.75" customHeight="1" x14ac:dyDescent="0.2">
      <c r="A88" s="143"/>
      <c r="B88" s="104"/>
      <c r="C88" s="39" t="s">
        <v>79</v>
      </c>
      <c r="D88" s="25"/>
      <c r="E88" s="4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43"/>
      <c r="AJ88" s="27"/>
      <c r="AK88" s="27"/>
      <c r="AL88" s="27"/>
      <c r="AM88" s="44"/>
      <c r="AN88" s="7"/>
      <c r="AO88" s="7"/>
      <c r="AP88" s="7"/>
      <c r="AQ88" s="40">
        <f t="shared" si="24"/>
        <v>0</v>
      </c>
      <c r="AR88" s="3">
        <f t="shared" si="28"/>
        <v>34</v>
      </c>
      <c r="AS88" s="8">
        <f t="shared" si="23"/>
        <v>0</v>
      </c>
    </row>
    <row r="89" spans="1:45" ht="12.75" customHeight="1" x14ac:dyDescent="0.2">
      <c r="A89" s="143"/>
      <c r="B89" s="104" t="s">
        <v>53</v>
      </c>
      <c r="C89" s="39" t="s">
        <v>78</v>
      </c>
      <c r="D89" s="22"/>
      <c r="E89" s="4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43"/>
      <c r="AJ89" s="27"/>
      <c r="AK89" s="27"/>
      <c r="AL89" s="27"/>
      <c r="AM89" s="44"/>
      <c r="AN89" s="7"/>
      <c r="AO89" s="7"/>
      <c r="AP89" s="7"/>
      <c r="AQ89" s="40">
        <f t="shared" si="24"/>
        <v>0</v>
      </c>
      <c r="AR89" s="3">
        <f t="shared" si="28"/>
        <v>34</v>
      </c>
      <c r="AS89" s="8">
        <f t="shared" si="23"/>
        <v>0</v>
      </c>
    </row>
    <row r="90" spans="1:45" ht="12.75" customHeight="1" x14ac:dyDescent="0.2">
      <c r="A90" s="143"/>
      <c r="B90" s="104"/>
      <c r="C90" s="39" t="s">
        <v>79</v>
      </c>
      <c r="D90" s="22"/>
      <c r="E90" s="4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43"/>
      <c r="AJ90" s="27"/>
      <c r="AK90" s="27"/>
      <c r="AL90" s="27"/>
      <c r="AM90" s="44"/>
      <c r="AN90" s="7"/>
      <c r="AO90" s="7"/>
      <c r="AP90" s="7"/>
      <c r="AQ90" s="40">
        <f t="shared" si="24"/>
        <v>0</v>
      </c>
      <c r="AR90" s="3">
        <f t="shared" si="28"/>
        <v>34</v>
      </c>
      <c r="AS90" s="8">
        <f t="shared" si="23"/>
        <v>0</v>
      </c>
    </row>
    <row r="91" spans="1:45" ht="12.75" customHeight="1" x14ac:dyDescent="0.2">
      <c r="A91" s="143"/>
      <c r="B91" s="102" t="s">
        <v>54</v>
      </c>
      <c r="C91" s="39" t="s">
        <v>78</v>
      </c>
      <c r="D91" s="22"/>
      <c r="E91" s="4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43"/>
      <c r="AJ91" s="27"/>
      <c r="AK91" s="27"/>
      <c r="AL91" s="27"/>
      <c r="AM91" s="44"/>
      <c r="AN91" s="7"/>
      <c r="AO91" s="7"/>
      <c r="AP91" s="7"/>
      <c r="AQ91" s="40">
        <f t="shared" si="24"/>
        <v>0</v>
      </c>
      <c r="AR91" s="3">
        <f t="shared" si="28"/>
        <v>34</v>
      </c>
      <c r="AS91" s="8">
        <f t="shared" si="23"/>
        <v>0</v>
      </c>
    </row>
    <row r="92" spans="1:45" ht="12.75" customHeight="1" x14ac:dyDescent="0.2">
      <c r="A92" s="143"/>
      <c r="B92" s="103"/>
      <c r="C92" s="39" t="s">
        <v>79</v>
      </c>
      <c r="D92" s="22"/>
      <c r="E92" s="4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43"/>
      <c r="AJ92" s="27"/>
      <c r="AK92" s="27"/>
      <c r="AL92" s="27"/>
      <c r="AM92" s="44"/>
      <c r="AN92" s="7"/>
      <c r="AO92" s="7"/>
      <c r="AP92" s="7"/>
      <c r="AQ92" s="40">
        <f t="shared" si="24"/>
        <v>0</v>
      </c>
      <c r="AR92" s="3">
        <f t="shared" si="28"/>
        <v>34</v>
      </c>
      <c r="AS92" s="8">
        <f t="shared" si="23"/>
        <v>0</v>
      </c>
    </row>
    <row r="93" spans="1:45" ht="12.75" customHeight="1" x14ac:dyDescent="0.2">
      <c r="A93" s="143"/>
      <c r="B93" s="102" t="s">
        <v>55</v>
      </c>
      <c r="C93" s="39" t="s">
        <v>78</v>
      </c>
      <c r="D93" s="22"/>
      <c r="E93" s="4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43"/>
      <c r="AG93" s="43"/>
      <c r="AH93" s="27"/>
      <c r="AI93" s="27"/>
      <c r="AJ93" s="44"/>
      <c r="AK93" s="43"/>
      <c r="AL93" s="27"/>
      <c r="AM93" s="44"/>
      <c r="AN93" s="7"/>
      <c r="AO93" s="7"/>
      <c r="AP93" s="7"/>
      <c r="AQ93" s="40">
        <f t="shared" si="24"/>
        <v>0</v>
      </c>
      <c r="AR93" s="3">
        <f t="shared" si="28"/>
        <v>34</v>
      </c>
      <c r="AS93" s="8">
        <f t="shared" si="23"/>
        <v>0</v>
      </c>
    </row>
    <row r="94" spans="1:45" ht="12.75" customHeight="1" x14ac:dyDescent="0.2">
      <c r="A94" s="143"/>
      <c r="B94" s="103"/>
      <c r="C94" s="39" t="s">
        <v>79</v>
      </c>
      <c r="D94" s="22"/>
      <c r="E94" s="4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43"/>
      <c r="AI94" s="43"/>
      <c r="AJ94" s="44"/>
      <c r="AK94" s="27"/>
      <c r="AL94" s="27"/>
      <c r="AM94" s="44"/>
      <c r="AN94" s="7"/>
      <c r="AO94" s="7"/>
      <c r="AP94" s="7"/>
      <c r="AQ94" s="40">
        <f t="shared" si="24"/>
        <v>0</v>
      </c>
      <c r="AR94" s="3">
        <f t="shared" si="28"/>
        <v>34</v>
      </c>
      <c r="AS94" s="8">
        <f t="shared" si="23"/>
        <v>0</v>
      </c>
    </row>
    <row r="95" spans="1:45" ht="12.75" customHeight="1" x14ac:dyDescent="0.2">
      <c r="A95" s="143"/>
      <c r="B95" s="104" t="s">
        <v>72</v>
      </c>
      <c r="C95" s="39" t="s">
        <v>78</v>
      </c>
      <c r="D95" s="25"/>
      <c r="E95" s="4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43"/>
      <c r="AI95" s="43"/>
      <c r="AJ95" s="44"/>
      <c r="AK95" s="27"/>
      <c r="AL95" s="27"/>
      <c r="AM95" s="44"/>
      <c r="AN95" s="7"/>
      <c r="AO95" s="7"/>
      <c r="AP95" s="7"/>
      <c r="AQ95" s="40">
        <f t="shared" si="24"/>
        <v>0</v>
      </c>
      <c r="AR95" s="49">
        <f t="shared" ref="AR95:AR96" si="29">34*2</f>
        <v>68</v>
      </c>
      <c r="AS95" s="8">
        <f t="shared" si="23"/>
        <v>0</v>
      </c>
    </row>
    <row r="96" spans="1:45" ht="12.75" customHeight="1" x14ac:dyDescent="0.2">
      <c r="A96" s="143"/>
      <c r="B96" s="104"/>
      <c r="C96" s="39" t="s">
        <v>79</v>
      </c>
      <c r="D96" s="25"/>
      <c r="E96" s="4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43"/>
      <c r="AI96" s="43"/>
      <c r="AJ96" s="44"/>
      <c r="AK96" s="27"/>
      <c r="AL96" s="27"/>
      <c r="AM96" s="44"/>
      <c r="AN96" s="7"/>
      <c r="AO96" s="7"/>
      <c r="AP96" s="7"/>
      <c r="AQ96" s="40">
        <f t="shared" si="24"/>
        <v>0</v>
      </c>
      <c r="AR96" s="49">
        <f t="shared" si="29"/>
        <v>68</v>
      </c>
      <c r="AS96" s="8">
        <f t="shared" si="23"/>
        <v>0</v>
      </c>
    </row>
    <row r="97" spans="1:45" s="45" customFormat="1" ht="27.95" customHeight="1" x14ac:dyDescent="0.2">
      <c r="A97" s="67"/>
      <c r="B97" s="68"/>
      <c r="C97" s="68"/>
      <c r="D97" s="68"/>
      <c r="E97" s="105" t="s">
        <v>40</v>
      </c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7" t="s">
        <v>20</v>
      </c>
      <c r="AR97" s="107" t="s">
        <v>22</v>
      </c>
      <c r="AS97" s="117" t="s">
        <v>21</v>
      </c>
    </row>
    <row r="98" spans="1:45" s="45" customFormat="1" ht="21" customHeight="1" x14ac:dyDescent="0.2">
      <c r="A98" s="126" t="s">
        <v>26</v>
      </c>
      <c r="B98" s="127"/>
      <c r="C98" s="127"/>
      <c r="D98" s="128"/>
      <c r="E98" s="104" t="s">
        <v>1</v>
      </c>
      <c r="F98" s="104"/>
      <c r="G98" s="104"/>
      <c r="H98" s="104"/>
      <c r="I98" s="104" t="s">
        <v>2</v>
      </c>
      <c r="J98" s="104"/>
      <c r="K98" s="104"/>
      <c r="L98" s="104"/>
      <c r="M98" s="104" t="s">
        <v>3</v>
      </c>
      <c r="N98" s="104"/>
      <c r="O98" s="104"/>
      <c r="P98" s="104"/>
      <c r="Q98" s="104" t="s">
        <v>4</v>
      </c>
      <c r="R98" s="104"/>
      <c r="S98" s="104"/>
      <c r="T98" s="104"/>
      <c r="U98" s="104" t="s">
        <v>5</v>
      </c>
      <c r="V98" s="104"/>
      <c r="W98" s="104"/>
      <c r="X98" s="104" t="s">
        <v>6</v>
      </c>
      <c r="Y98" s="104"/>
      <c r="Z98" s="104"/>
      <c r="AA98" s="104"/>
      <c r="AB98" s="104" t="s">
        <v>7</v>
      </c>
      <c r="AC98" s="104"/>
      <c r="AD98" s="104"/>
      <c r="AE98" s="104" t="s">
        <v>8</v>
      </c>
      <c r="AF98" s="104"/>
      <c r="AG98" s="104"/>
      <c r="AH98" s="104"/>
      <c r="AI98" s="104"/>
      <c r="AJ98" s="104" t="s">
        <v>9</v>
      </c>
      <c r="AK98" s="104"/>
      <c r="AL98" s="104"/>
      <c r="AM98" s="104" t="s">
        <v>10</v>
      </c>
      <c r="AN98" s="104"/>
      <c r="AO98" s="104"/>
      <c r="AP98" s="104"/>
      <c r="AQ98" s="107"/>
      <c r="AR98" s="107"/>
      <c r="AS98" s="117"/>
    </row>
    <row r="99" spans="1:45" s="45" customFormat="1" ht="15" customHeight="1" x14ac:dyDescent="0.2">
      <c r="A99" s="118" t="s">
        <v>0</v>
      </c>
      <c r="B99" s="138"/>
      <c r="C99" s="119"/>
      <c r="D99" s="23" t="s">
        <v>18</v>
      </c>
      <c r="E99" s="5">
        <v>1</v>
      </c>
      <c r="F99" s="5">
        <v>2</v>
      </c>
      <c r="G99" s="5">
        <v>3</v>
      </c>
      <c r="H99" s="5">
        <v>4</v>
      </c>
      <c r="I99" s="5">
        <v>5</v>
      </c>
      <c r="J99" s="5">
        <v>6</v>
      </c>
      <c r="K99" s="5">
        <v>7</v>
      </c>
      <c r="L99" s="5">
        <v>8</v>
      </c>
      <c r="M99" s="5">
        <v>9</v>
      </c>
      <c r="N99" s="5">
        <v>10</v>
      </c>
      <c r="O99" s="5">
        <v>11</v>
      </c>
      <c r="P99" s="5">
        <v>12</v>
      </c>
      <c r="Q99" s="5">
        <v>13</v>
      </c>
      <c r="R99" s="5">
        <v>14</v>
      </c>
      <c r="S99" s="5">
        <v>15</v>
      </c>
      <c r="T99" s="5">
        <v>16</v>
      </c>
      <c r="U99" s="5">
        <v>17</v>
      </c>
      <c r="V99" s="5">
        <v>18</v>
      </c>
      <c r="W99" s="5">
        <v>19</v>
      </c>
      <c r="X99" s="5">
        <v>20</v>
      </c>
      <c r="Y99" s="5">
        <v>21</v>
      </c>
      <c r="Z99" s="5">
        <v>22</v>
      </c>
      <c r="AA99" s="5">
        <v>23</v>
      </c>
      <c r="AB99" s="5">
        <v>24</v>
      </c>
      <c r="AC99" s="5">
        <v>25</v>
      </c>
      <c r="AD99" s="5">
        <v>26</v>
      </c>
      <c r="AE99" s="5">
        <v>27</v>
      </c>
      <c r="AF99" s="5">
        <v>28</v>
      </c>
      <c r="AG99" s="5">
        <v>29</v>
      </c>
      <c r="AH99" s="5">
        <v>30</v>
      </c>
      <c r="AI99" s="5">
        <v>31</v>
      </c>
      <c r="AJ99" s="5">
        <v>32</v>
      </c>
      <c r="AK99" s="5">
        <v>33</v>
      </c>
      <c r="AL99" s="5">
        <v>34</v>
      </c>
      <c r="AM99" s="5">
        <v>35</v>
      </c>
      <c r="AN99" s="5">
        <v>36</v>
      </c>
      <c r="AO99" s="5">
        <v>37</v>
      </c>
      <c r="AP99" s="5">
        <v>38</v>
      </c>
      <c r="AQ99" s="107"/>
      <c r="AR99" s="107"/>
      <c r="AS99" s="117"/>
    </row>
    <row r="100" spans="1:45" s="45" customFormat="1" ht="14.25" customHeight="1" x14ac:dyDescent="0.2">
      <c r="A100" s="120"/>
      <c r="B100" s="139"/>
      <c r="C100" s="121"/>
      <c r="D100" s="23" t="s">
        <v>19</v>
      </c>
      <c r="E100" s="4"/>
      <c r="F100" s="27"/>
      <c r="G100" s="27"/>
      <c r="H100" s="27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7"/>
      <c r="AN100" s="7"/>
      <c r="AO100" s="7"/>
      <c r="AP100" s="7"/>
      <c r="AQ100" s="40">
        <f>COUNTA(E100:AP100)</f>
        <v>0</v>
      </c>
      <c r="AR100" s="3">
        <f>34*5</f>
        <v>170</v>
      </c>
      <c r="AS100" s="8">
        <f t="shared" ref="AS100:AS132" si="30">AQ100/AR100</f>
        <v>0</v>
      </c>
    </row>
    <row r="101" spans="1:45" s="45" customFormat="1" ht="17.25" customHeight="1" x14ac:dyDescent="0.2">
      <c r="A101" s="143" t="s">
        <v>25</v>
      </c>
      <c r="B101" s="102" t="s">
        <v>13</v>
      </c>
      <c r="C101" s="24" t="s">
        <v>82</v>
      </c>
      <c r="D101" s="25"/>
      <c r="E101" s="4"/>
      <c r="F101" s="27"/>
      <c r="G101" s="72" t="s">
        <v>132</v>
      </c>
      <c r="H101" s="27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72" t="s">
        <v>132</v>
      </c>
      <c r="T101" s="4"/>
      <c r="U101" s="4"/>
      <c r="V101" s="4"/>
      <c r="W101" s="4"/>
      <c r="X101" s="4"/>
      <c r="Y101" s="72" t="s">
        <v>132</v>
      </c>
      <c r="Z101" s="4"/>
      <c r="AA101" s="4"/>
      <c r="AB101" s="4"/>
      <c r="AC101" s="4"/>
      <c r="AD101" s="4"/>
      <c r="AE101" s="4"/>
      <c r="AF101" s="4"/>
      <c r="AG101" s="71" t="s">
        <v>127</v>
      </c>
      <c r="AH101" s="4"/>
      <c r="AI101" s="4"/>
      <c r="AJ101" s="4"/>
      <c r="AK101" s="4"/>
      <c r="AL101" s="4"/>
      <c r="AM101" s="7"/>
      <c r="AN101" s="7"/>
      <c r="AO101" s="7"/>
      <c r="AP101" s="7"/>
      <c r="AQ101" s="40">
        <f t="shared" ref="AQ101:AQ132" si="31">COUNTA(E101:AP101)</f>
        <v>4</v>
      </c>
      <c r="AR101" s="3">
        <f t="shared" ref="AR101:AR102" si="32">34*5</f>
        <v>170</v>
      </c>
      <c r="AS101" s="8">
        <f t="shared" si="30"/>
        <v>2.3529411764705882E-2</v>
      </c>
    </row>
    <row r="102" spans="1:45" s="45" customFormat="1" ht="13.5" customHeight="1" x14ac:dyDescent="0.2">
      <c r="A102" s="143"/>
      <c r="B102" s="103"/>
      <c r="C102" s="24" t="s">
        <v>83</v>
      </c>
      <c r="D102" s="25"/>
      <c r="E102" s="4"/>
      <c r="F102" s="27"/>
      <c r="G102" s="72" t="s">
        <v>132</v>
      </c>
      <c r="H102" s="27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72" t="s">
        <v>132</v>
      </c>
      <c r="T102" s="4"/>
      <c r="U102" s="4"/>
      <c r="V102" s="4"/>
      <c r="W102" s="4"/>
      <c r="X102" s="4"/>
      <c r="Y102" s="72" t="s">
        <v>132</v>
      </c>
      <c r="Z102" s="4"/>
      <c r="AA102" s="4"/>
      <c r="AB102" s="4"/>
      <c r="AC102" s="4"/>
      <c r="AD102" s="4"/>
      <c r="AE102" s="4"/>
      <c r="AF102" s="4"/>
      <c r="AG102" s="71" t="s">
        <v>127</v>
      </c>
      <c r="AH102" s="4"/>
      <c r="AI102" s="4"/>
      <c r="AJ102" s="4"/>
      <c r="AK102" s="4"/>
      <c r="AL102" s="4"/>
      <c r="AM102" s="7"/>
      <c r="AN102" s="7"/>
      <c r="AO102" s="7"/>
      <c r="AP102" s="7"/>
      <c r="AQ102" s="40">
        <f t="shared" si="31"/>
        <v>4</v>
      </c>
      <c r="AR102" s="3">
        <f t="shared" si="32"/>
        <v>170</v>
      </c>
      <c r="AS102" s="8">
        <f t="shared" si="30"/>
        <v>2.3529411764705882E-2</v>
      </c>
    </row>
    <row r="103" spans="1:45" s="45" customFormat="1" ht="18" customHeight="1" x14ac:dyDescent="0.2">
      <c r="A103" s="143"/>
      <c r="B103" s="116"/>
      <c r="C103" s="24" t="s">
        <v>84</v>
      </c>
      <c r="D103" s="25"/>
      <c r="E103" s="4"/>
      <c r="F103" s="27"/>
      <c r="G103" s="72" t="s">
        <v>132</v>
      </c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72" t="s">
        <v>132</v>
      </c>
      <c r="T103" s="27"/>
      <c r="U103" s="27"/>
      <c r="V103" s="27"/>
      <c r="W103" s="27"/>
      <c r="X103" s="27"/>
      <c r="Y103" s="72" t="s">
        <v>132</v>
      </c>
      <c r="Z103" s="27"/>
      <c r="AA103" s="27"/>
      <c r="AB103" s="27"/>
      <c r="AC103" s="27"/>
      <c r="AD103" s="27"/>
      <c r="AE103" s="27"/>
      <c r="AF103" s="27"/>
      <c r="AG103" s="71" t="s">
        <v>127</v>
      </c>
      <c r="AH103" s="27"/>
      <c r="AI103" s="27"/>
      <c r="AJ103" s="27"/>
      <c r="AK103" s="27"/>
      <c r="AL103" s="27"/>
      <c r="AM103" s="7"/>
      <c r="AN103" s="7"/>
      <c r="AO103" s="7"/>
      <c r="AP103" s="7"/>
      <c r="AQ103" s="40">
        <f t="shared" si="31"/>
        <v>4</v>
      </c>
      <c r="AR103" s="3">
        <f>34*3</f>
        <v>102</v>
      </c>
      <c r="AS103" s="8">
        <f t="shared" si="30"/>
        <v>3.9215686274509803E-2</v>
      </c>
    </row>
    <row r="104" spans="1:45" s="45" customFormat="1" ht="18" customHeight="1" x14ac:dyDescent="0.2">
      <c r="A104" s="143"/>
      <c r="B104" s="102" t="s">
        <v>27</v>
      </c>
      <c r="C104" s="24" t="s">
        <v>82</v>
      </c>
      <c r="D104" s="25"/>
      <c r="E104" s="4"/>
      <c r="F104" s="4"/>
      <c r="G104" s="4"/>
      <c r="H104" s="27"/>
      <c r="I104" s="27"/>
      <c r="J104" s="27"/>
      <c r="K104" s="27"/>
      <c r="L104" s="27"/>
      <c r="M104" s="27"/>
      <c r="N104" s="27"/>
      <c r="O104" s="27"/>
      <c r="P104" s="72" t="s">
        <v>132</v>
      </c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7"/>
      <c r="AN104" s="7"/>
      <c r="AO104" s="7"/>
      <c r="AP104" s="7"/>
      <c r="AQ104" s="40">
        <f t="shared" si="31"/>
        <v>1</v>
      </c>
      <c r="AR104" s="3">
        <f t="shared" ref="AR104:AR108" si="33">34*3</f>
        <v>102</v>
      </c>
      <c r="AS104" s="8">
        <f t="shared" si="30"/>
        <v>9.8039215686274508E-3</v>
      </c>
    </row>
    <row r="105" spans="1:45" s="45" customFormat="1" ht="18.75" customHeight="1" x14ac:dyDescent="0.2">
      <c r="A105" s="143"/>
      <c r="B105" s="103"/>
      <c r="C105" s="24" t="s">
        <v>83</v>
      </c>
      <c r="D105" s="25"/>
      <c r="E105" s="4"/>
      <c r="F105" s="4"/>
      <c r="G105" s="4"/>
      <c r="H105" s="27"/>
      <c r="I105" s="27"/>
      <c r="J105" s="27"/>
      <c r="K105" s="27"/>
      <c r="L105" s="27"/>
      <c r="M105" s="27"/>
      <c r="N105" s="27"/>
      <c r="O105" s="27"/>
      <c r="P105" s="72" t="s">
        <v>132</v>
      </c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7"/>
      <c r="AN105" s="7"/>
      <c r="AO105" s="7"/>
      <c r="AP105" s="7"/>
      <c r="AQ105" s="40">
        <f t="shared" si="31"/>
        <v>1</v>
      </c>
      <c r="AR105" s="3">
        <f t="shared" si="33"/>
        <v>102</v>
      </c>
      <c r="AS105" s="8">
        <f t="shared" si="30"/>
        <v>9.8039215686274508E-3</v>
      </c>
    </row>
    <row r="106" spans="1:45" s="45" customFormat="1" ht="21" customHeight="1" x14ac:dyDescent="0.2">
      <c r="A106" s="143"/>
      <c r="B106" s="116"/>
      <c r="C106" s="24" t="s">
        <v>84</v>
      </c>
      <c r="D106" s="25"/>
      <c r="E106" s="4"/>
      <c r="F106" s="4"/>
      <c r="G106" s="4"/>
      <c r="H106" s="27"/>
      <c r="I106" s="27"/>
      <c r="J106" s="27"/>
      <c r="K106" s="27"/>
      <c r="L106" s="27"/>
      <c r="M106" s="27"/>
      <c r="N106" s="27"/>
      <c r="O106" s="27"/>
      <c r="P106" s="72" t="s">
        <v>132</v>
      </c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7"/>
      <c r="AN106" s="7"/>
      <c r="AO106" s="7"/>
      <c r="AP106" s="7"/>
      <c r="AQ106" s="40">
        <f t="shared" si="31"/>
        <v>1</v>
      </c>
      <c r="AR106" s="3">
        <f t="shared" si="33"/>
        <v>102</v>
      </c>
      <c r="AS106" s="8">
        <f t="shared" si="30"/>
        <v>9.8039215686274508E-3</v>
      </c>
    </row>
    <row r="107" spans="1:45" s="45" customFormat="1" ht="18.75" customHeight="1" x14ac:dyDescent="0.2">
      <c r="A107" s="143"/>
      <c r="B107" s="102" t="s">
        <v>133</v>
      </c>
      <c r="C107" s="24" t="s">
        <v>82</v>
      </c>
      <c r="D107" s="20"/>
      <c r="E107" s="4"/>
      <c r="F107" s="4"/>
      <c r="G107" s="4"/>
      <c r="H107" s="27"/>
      <c r="I107" s="27"/>
      <c r="J107" s="72" t="s">
        <v>132</v>
      </c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72" t="s">
        <v>132</v>
      </c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7"/>
      <c r="AN107" s="7"/>
      <c r="AO107" s="7"/>
      <c r="AP107" s="7"/>
      <c r="AQ107" s="40">
        <f t="shared" si="31"/>
        <v>2</v>
      </c>
      <c r="AR107" s="3">
        <f t="shared" si="33"/>
        <v>102</v>
      </c>
      <c r="AS107" s="8">
        <f t="shared" si="30"/>
        <v>1.9607843137254902E-2</v>
      </c>
    </row>
    <row r="108" spans="1:45" s="45" customFormat="1" ht="16.5" customHeight="1" x14ac:dyDescent="0.2">
      <c r="A108" s="143"/>
      <c r="B108" s="103"/>
      <c r="C108" s="24" t="s">
        <v>83</v>
      </c>
      <c r="D108" s="20"/>
      <c r="E108" s="4"/>
      <c r="F108" s="4"/>
      <c r="G108" s="4"/>
      <c r="H108" s="27"/>
      <c r="I108" s="27"/>
      <c r="J108" s="72" t="s">
        <v>132</v>
      </c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72" t="s">
        <v>132</v>
      </c>
      <c r="AC108" s="27"/>
      <c r="AD108" s="27"/>
      <c r="AE108" s="27"/>
      <c r="AF108" s="27"/>
      <c r="AG108" s="27"/>
      <c r="AH108" s="27"/>
      <c r="AI108" s="44"/>
      <c r="AJ108" s="44"/>
      <c r="AK108" s="27"/>
      <c r="AL108" s="27"/>
      <c r="AM108" s="7"/>
      <c r="AN108" s="7"/>
      <c r="AO108" s="7"/>
      <c r="AP108" s="7"/>
      <c r="AQ108" s="40">
        <f t="shared" si="31"/>
        <v>2</v>
      </c>
      <c r="AR108" s="3">
        <f t="shared" si="33"/>
        <v>102</v>
      </c>
      <c r="AS108" s="8">
        <f t="shared" si="30"/>
        <v>1.9607843137254902E-2</v>
      </c>
    </row>
    <row r="109" spans="1:45" s="45" customFormat="1" ht="21" customHeight="1" x14ac:dyDescent="0.2">
      <c r="A109" s="143"/>
      <c r="B109" s="116"/>
      <c r="C109" s="24" t="s">
        <v>84</v>
      </c>
      <c r="D109" s="20"/>
      <c r="E109" s="4"/>
      <c r="F109" s="4"/>
      <c r="G109" s="4"/>
      <c r="H109" s="27"/>
      <c r="I109" s="27"/>
      <c r="J109" s="72" t="s">
        <v>132</v>
      </c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72" t="s">
        <v>132</v>
      </c>
      <c r="AC109" s="27"/>
      <c r="AD109" s="27"/>
      <c r="AE109" s="27"/>
      <c r="AF109" s="27"/>
      <c r="AG109" s="27"/>
      <c r="AH109" s="27"/>
      <c r="AI109" s="44"/>
      <c r="AJ109" s="44"/>
      <c r="AK109" s="27"/>
      <c r="AL109" s="27"/>
      <c r="AM109" s="7"/>
      <c r="AN109" s="7"/>
      <c r="AO109" s="7"/>
      <c r="AP109" s="7"/>
      <c r="AQ109" s="40">
        <f t="shared" si="31"/>
        <v>2</v>
      </c>
      <c r="AR109" s="3">
        <f t="shared" ref="AR109:AR111" si="34">34*5</f>
        <v>170</v>
      </c>
      <c r="AS109" s="8">
        <f t="shared" si="30"/>
        <v>1.1764705882352941E-2</v>
      </c>
    </row>
    <row r="110" spans="1:45" s="45" customFormat="1" ht="21" customHeight="1" x14ac:dyDescent="0.2">
      <c r="A110" s="143"/>
      <c r="B110" s="102" t="s">
        <v>11</v>
      </c>
      <c r="C110" s="24" t="s">
        <v>82</v>
      </c>
      <c r="D110" s="25"/>
      <c r="E110" s="4"/>
      <c r="F110" s="4"/>
      <c r="G110" s="4"/>
      <c r="H110" s="72" t="s">
        <v>132</v>
      </c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72" t="s">
        <v>132</v>
      </c>
      <c r="T110" s="27"/>
      <c r="U110" s="27"/>
      <c r="V110" s="27"/>
      <c r="W110" s="27"/>
      <c r="X110" s="27"/>
      <c r="Y110" s="27"/>
      <c r="Z110" s="72" t="s">
        <v>132</v>
      </c>
      <c r="AA110" s="27"/>
      <c r="AB110" s="27"/>
      <c r="AC110" s="27"/>
      <c r="AD110" s="27"/>
      <c r="AE110" s="27"/>
      <c r="AF110" s="27"/>
      <c r="AG110" s="27"/>
      <c r="AH110" s="71" t="s">
        <v>127</v>
      </c>
      <c r="AI110" s="44"/>
      <c r="AJ110" s="44"/>
      <c r="AK110" s="27"/>
      <c r="AL110" s="27"/>
      <c r="AM110" s="7"/>
      <c r="AN110" s="7"/>
      <c r="AO110" s="7"/>
      <c r="AP110" s="7"/>
      <c r="AQ110" s="40">
        <f t="shared" si="31"/>
        <v>4</v>
      </c>
      <c r="AR110" s="3">
        <f t="shared" si="34"/>
        <v>170</v>
      </c>
      <c r="AS110" s="8">
        <f t="shared" si="30"/>
        <v>2.3529411764705882E-2</v>
      </c>
    </row>
    <row r="111" spans="1:45" s="45" customFormat="1" ht="18" customHeight="1" x14ac:dyDescent="0.2">
      <c r="A111" s="143"/>
      <c r="B111" s="103"/>
      <c r="C111" s="24" t="s">
        <v>83</v>
      </c>
      <c r="D111" s="25"/>
      <c r="E111" s="4"/>
      <c r="F111" s="4"/>
      <c r="G111" s="4"/>
      <c r="H111" s="72" t="s">
        <v>132</v>
      </c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72" t="s">
        <v>132</v>
      </c>
      <c r="T111" s="27"/>
      <c r="U111" s="27"/>
      <c r="V111" s="27"/>
      <c r="W111" s="27"/>
      <c r="X111" s="27"/>
      <c r="Y111" s="27"/>
      <c r="Z111" s="72" t="s">
        <v>132</v>
      </c>
      <c r="AA111" s="27"/>
      <c r="AB111" s="27"/>
      <c r="AC111" s="27"/>
      <c r="AD111" s="27"/>
      <c r="AE111" s="27"/>
      <c r="AF111" s="27"/>
      <c r="AG111" s="27"/>
      <c r="AH111" s="71" t="s">
        <v>127</v>
      </c>
      <c r="AI111" s="44"/>
      <c r="AJ111" s="44"/>
      <c r="AK111" s="27"/>
      <c r="AL111" s="27"/>
      <c r="AM111" s="7"/>
      <c r="AN111" s="7"/>
      <c r="AO111" s="7"/>
      <c r="AP111" s="7"/>
      <c r="AQ111" s="40">
        <f t="shared" si="31"/>
        <v>4</v>
      </c>
      <c r="AR111" s="3">
        <f t="shared" si="34"/>
        <v>170</v>
      </c>
      <c r="AS111" s="8">
        <f t="shared" si="30"/>
        <v>2.3529411764705882E-2</v>
      </c>
    </row>
    <row r="112" spans="1:45" s="45" customFormat="1" ht="21" customHeight="1" x14ac:dyDescent="0.2">
      <c r="A112" s="143"/>
      <c r="B112" s="116"/>
      <c r="C112" s="24" t="s">
        <v>84</v>
      </c>
      <c r="D112" s="25"/>
      <c r="E112" s="4"/>
      <c r="F112" s="4"/>
      <c r="G112" s="4"/>
      <c r="H112" s="72" t="s">
        <v>132</v>
      </c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72" t="s">
        <v>132</v>
      </c>
      <c r="T112" s="27"/>
      <c r="U112" s="27"/>
      <c r="V112" s="27"/>
      <c r="W112" s="27"/>
      <c r="X112" s="27"/>
      <c r="Y112" s="27"/>
      <c r="Z112" s="72" t="s">
        <v>132</v>
      </c>
      <c r="AA112" s="27"/>
      <c r="AB112" s="27"/>
      <c r="AC112" s="27"/>
      <c r="AD112" s="27"/>
      <c r="AE112" s="27"/>
      <c r="AF112" s="27"/>
      <c r="AG112" s="27"/>
      <c r="AH112" s="71" t="s">
        <v>127</v>
      </c>
      <c r="AI112" s="44"/>
      <c r="AJ112" s="44"/>
      <c r="AK112" s="27"/>
      <c r="AL112" s="27"/>
      <c r="AM112" s="7"/>
      <c r="AN112" s="7"/>
      <c r="AO112" s="7"/>
      <c r="AP112" s="7"/>
      <c r="AQ112" s="40">
        <f t="shared" si="31"/>
        <v>4</v>
      </c>
      <c r="AR112" s="3">
        <f t="shared" ref="AR112:AR114" si="35">34*3</f>
        <v>102</v>
      </c>
      <c r="AS112" s="8">
        <f t="shared" si="30"/>
        <v>3.9215686274509803E-2</v>
      </c>
    </row>
    <row r="113" spans="1:45" s="45" customFormat="1" ht="18.75" customHeight="1" x14ac:dyDescent="0.2">
      <c r="A113" s="143"/>
      <c r="B113" s="102" t="s">
        <v>28</v>
      </c>
      <c r="C113" s="24" t="s">
        <v>82</v>
      </c>
      <c r="D113" s="25"/>
      <c r="E113" s="4"/>
      <c r="F113" s="4"/>
      <c r="G113" s="4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72" t="s">
        <v>132</v>
      </c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44"/>
      <c r="AJ113" s="71" t="s">
        <v>127</v>
      </c>
      <c r="AK113" s="27"/>
      <c r="AL113" s="27"/>
      <c r="AM113" s="7"/>
      <c r="AN113" s="7"/>
      <c r="AO113" s="7"/>
      <c r="AP113" s="7"/>
      <c r="AQ113" s="40">
        <f t="shared" si="31"/>
        <v>2</v>
      </c>
      <c r="AR113" s="3">
        <f t="shared" si="35"/>
        <v>102</v>
      </c>
      <c r="AS113" s="8">
        <f t="shared" si="30"/>
        <v>1.9607843137254902E-2</v>
      </c>
    </row>
    <row r="114" spans="1:45" s="45" customFormat="1" ht="18" customHeight="1" x14ac:dyDescent="0.2">
      <c r="A114" s="143"/>
      <c r="B114" s="103"/>
      <c r="C114" s="24" t="s">
        <v>83</v>
      </c>
      <c r="D114" s="22"/>
      <c r="E114" s="4"/>
      <c r="F114" s="4"/>
      <c r="G114" s="4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72" t="s">
        <v>132</v>
      </c>
      <c r="S114" s="27"/>
      <c r="T114" s="43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44"/>
      <c r="AJ114" s="71" t="s">
        <v>127</v>
      </c>
      <c r="AK114" s="27"/>
      <c r="AL114" s="27"/>
      <c r="AM114" s="7"/>
      <c r="AN114" s="7"/>
      <c r="AO114" s="7"/>
      <c r="AP114" s="7"/>
      <c r="AQ114" s="40">
        <f t="shared" si="31"/>
        <v>2</v>
      </c>
      <c r="AR114" s="3">
        <f t="shared" si="35"/>
        <v>102</v>
      </c>
      <c r="AS114" s="8">
        <f t="shared" si="30"/>
        <v>1.9607843137254902E-2</v>
      </c>
    </row>
    <row r="115" spans="1:45" s="45" customFormat="1" ht="18" customHeight="1" x14ac:dyDescent="0.2">
      <c r="A115" s="143"/>
      <c r="B115" s="116"/>
      <c r="C115" s="24" t="s">
        <v>84</v>
      </c>
      <c r="D115" s="25"/>
      <c r="E115" s="4"/>
      <c r="F115" s="4"/>
      <c r="G115" s="4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72" t="s">
        <v>132</v>
      </c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43"/>
      <c r="AH115" s="27"/>
      <c r="AI115" s="27"/>
      <c r="AJ115" s="71" t="s">
        <v>127</v>
      </c>
      <c r="AK115" s="27"/>
      <c r="AL115" s="27"/>
      <c r="AM115" s="7"/>
      <c r="AN115" s="7"/>
      <c r="AO115" s="7"/>
      <c r="AP115" s="7"/>
      <c r="AQ115" s="40">
        <f t="shared" si="31"/>
        <v>2</v>
      </c>
      <c r="AR115" s="3">
        <f>34*1</f>
        <v>34</v>
      </c>
      <c r="AS115" s="8">
        <f t="shared" si="30"/>
        <v>5.8823529411764705E-2</v>
      </c>
    </row>
    <row r="116" spans="1:45" s="45" customFormat="1" ht="15.75" customHeight="1" x14ac:dyDescent="0.2">
      <c r="A116" s="143"/>
      <c r="B116" s="102" t="s">
        <v>30</v>
      </c>
      <c r="C116" s="24" t="s">
        <v>82</v>
      </c>
      <c r="D116" s="25"/>
      <c r="E116" s="4"/>
      <c r="F116" s="4"/>
      <c r="G116" s="4"/>
      <c r="H116" s="27"/>
      <c r="I116" s="27"/>
      <c r="J116" s="27"/>
      <c r="K116" s="27"/>
      <c r="L116" s="27"/>
      <c r="M116" s="27"/>
      <c r="N116" s="27"/>
      <c r="O116" s="27"/>
      <c r="P116" s="27"/>
      <c r="Q116" s="72" t="s">
        <v>132</v>
      </c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43"/>
      <c r="AK116" s="27"/>
      <c r="AL116" s="27"/>
      <c r="AM116" s="7"/>
      <c r="AN116" s="7"/>
      <c r="AO116" s="7"/>
      <c r="AP116" s="7"/>
      <c r="AQ116" s="40">
        <f t="shared" si="31"/>
        <v>1</v>
      </c>
      <c r="AR116" s="3">
        <f t="shared" ref="AR116:AR126" si="36">34*1</f>
        <v>34</v>
      </c>
      <c r="AS116" s="8">
        <f t="shared" si="30"/>
        <v>2.9411764705882353E-2</v>
      </c>
    </row>
    <row r="117" spans="1:45" s="45" customFormat="1" ht="12.75" customHeight="1" x14ac:dyDescent="0.2">
      <c r="A117" s="143"/>
      <c r="B117" s="103"/>
      <c r="C117" s="24" t="s">
        <v>83</v>
      </c>
      <c r="D117" s="2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72" t="s">
        <v>132</v>
      </c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3"/>
      <c r="AJ117" s="27"/>
      <c r="AK117" s="4"/>
      <c r="AL117" s="4"/>
      <c r="AM117" s="7"/>
      <c r="AN117" s="7"/>
      <c r="AO117" s="7"/>
      <c r="AP117" s="7"/>
      <c r="AQ117" s="40">
        <f t="shared" si="31"/>
        <v>1</v>
      </c>
      <c r="AR117" s="3">
        <f t="shared" si="36"/>
        <v>34</v>
      </c>
      <c r="AS117" s="8">
        <f t="shared" si="30"/>
        <v>2.9411764705882353E-2</v>
      </c>
    </row>
    <row r="118" spans="1:45" s="45" customFormat="1" ht="18" customHeight="1" x14ac:dyDescent="0.2">
      <c r="A118" s="143"/>
      <c r="B118" s="116"/>
      <c r="C118" s="24" t="s">
        <v>84</v>
      </c>
      <c r="D118" s="2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72" t="s">
        <v>132</v>
      </c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3"/>
      <c r="AG118" s="3"/>
      <c r="AH118" s="4"/>
      <c r="AI118" s="27"/>
      <c r="AJ118" s="7"/>
      <c r="AK118" s="3"/>
      <c r="AL118" s="4"/>
      <c r="AM118" s="7"/>
      <c r="AN118" s="7"/>
      <c r="AO118" s="7"/>
      <c r="AP118" s="7"/>
      <c r="AQ118" s="40">
        <f t="shared" si="31"/>
        <v>1</v>
      </c>
      <c r="AR118" s="3">
        <f t="shared" si="36"/>
        <v>34</v>
      </c>
      <c r="AS118" s="8">
        <f t="shared" si="30"/>
        <v>2.9411764705882353E-2</v>
      </c>
    </row>
    <row r="119" spans="1:45" s="45" customFormat="1" ht="15.75" customHeight="1" x14ac:dyDescent="0.2">
      <c r="A119" s="143"/>
      <c r="B119" s="102" t="s">
        <v>29</v>
      </c>
      <c r="C119" s="24" t="s">
        <v>82</v>
      </c>
      <c r="D119" s="2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72" t="s">
        <v>132</v>
      </c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3"/>
      <c r="AG119" s="3"/>
      <c r="AH119" s="4"/>
      <c r="AI119" s="71" t="s">
        <v>127</v>
      </c>
      <c r="AJ119" s="7"/>
      <c r="AK119" s="3"/>
      <c r="AL119" s="4"/>
      <c r="AM119" s="7"/>
      <c r="AN119" s="7"/>
      <c r="AO119" s="7"/>
      <c r="AP119" s="7"/>
      <c r="AQ119" s="40">
        <f t="shared" si="31"/>
        <v>2</v>
      </c>
      <c r="AR119" s="3">
        <f t="shared" si="36"/>
        <v>34</v>
      </c>
      <c r="AS119" s="8">
        <f t="shared" si="30"/>
        <v>5.8823529411764705E-2</v>
      </c>
    </row>
    <row r="120" spans="1:45" s="45" customFormat="1" ht="15.75" customHeight="1" x14ac:dyDescent="0.2">
      <c r="A120" s="143"/>
      <c r="B120" s="103"/>
      <c r="C120" s="24" t="s">
        <v>83</v>
      </c>
      <c r="D120" s="2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72" t="s">
        <v>132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3"/>
      <c r="AG120" s="3"/>
      <c r="AH120" s="4"/>
      <c r="AI120" s="71" t="s">
        <v>127</v>
      </c>
      <c r="AJ120" s="7"/>
      <c r="AK120" s="3"/>
      <c r="AL120" s="4"/>
      <c r="AM120" s="7"/>
      <c r="AN120" s="7"/>
      <c r="AO120" s="7"/>
      <c r="AP120" s="7"/>
      <c r="AQ120" s="40">
        <f t="shared" si="31"/>
        <v>2</v>
      </c>
      <c r="AR120" s="3">
        <f t="shared" si="36"/>
        <v>34</v>
      </c>
      <c r="AS120" s="8">
        <f t="shared" si="30"/>
        <v>5.8823529411764705E-2</v>
      </c>
    </row>
    <row r="121" spans="1:45" s="45" customFormat="1" ht="18" customHeight="1" x14ac:dyDescent="0.2">
      <c r="A121" s="143"/>
      <c r="B121" s="116"/>
      <c r="C121" s="24" t="s">
        <v>84</v>
      </c>
      <c r="D121" s="2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72" t="s">
        <v>132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3"/>
      <c r="AG121" s="3"/>
      <c r="AH121" s="4"/>
      <c r="AI121" s="71" t="s">
        <v>127</v>
      </c>
      <c r="AJ121" s="7"/>
      <c r="AK121" s="3"/>
      <c r="AL121" s="4"/>
      <c r="AM121" s="7"/>
      <c r="AN121" s="7"/>
      <c r="AO121" s="7"/>
      <c r="AP121" s="7"/>
      <c r="AQ121" s="40">
        <f t="shared" si="31"/>
        <v>2</v>
      </c>
      <c r="AR121" s="3">
        <f t="shared" si="36"/>
        <v>34</v>
      </c>
      <c r="AS121" s="8">
        <f t="shared" si="30"/>
        <v>5.8823529411764705E-2</v>
      </c>
    </row>
    <row r="122" spans="1:45" s="45" customFormat="1" ht="14.25" customHeight="1" x14ac:dyDescent="0.2">
      <c r="A122" s="143"/>
      <c r="B122" s="104" t="s">
        <v>53</v>
      </c>
      <c r="C122" s="24" t="s">
        <v>82</v>
      </c>
      <c r="D122" s="2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3"/>
      <c r="AG122" s="3"/>
      <c r="AH122" s="4"/>
      <c r="AI122" s="27"/>
      <c r="AJ122" s="7"/>
      <c r="AK122" s="3"/>
      <c r="AL122" s="4"/>
      <c r="AM122" s="7"/>
      <c r="AN122" s="7"/>
      <c r="AO122" s="7"/>
      <c r="AP122" s="7"/>
      <c r="AQ122" s="40">
        <f t="shared" si="31"/>
        <v>0</v>
      </c>
      <c r="AR122" s="3">
        <f t="shared" si="36"/>
        <v>34</v>
      </c>
      <c r="AS122" s="8">
        <f t="shared" si="30"/>
        <v>0</v>
      </c>
    </row>
    <row r="123" spans="1:45" s="45" customFormat="1" ht="12.75" customHeight="1" x14ac:dyDescent="0.2">
      <c r="A123" s="143"/>
      <c r="B123" s="104"/>
      <c r="C123" s="24" t="s">
        <v>83</v>
      </c>
      <c r="D123" s="2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3"/>
      <c r="AG123" s="3"/>
      <c r="AH123" s="4"/>
      <c r="AI123" s="27"/>
      <c r="AJ123" s="7"/>
      <c r="AK123" s="3"/>
      <c r="AL123" s="4"/>
      <c r="AM123" s="7"/>
      <c r="AN123" s="7"/>
      <c r="AO123" s="7"/>
      <c r="AP123" s="7"/>
      <c r="AQ123" s="40">
        <f t="shared" si="31"/>
        <v>0</v>
      </c>
      <c r="AR123" s="3">
        <f t="shared" si="36"/>
        <v>34</v>
      </c>
      <c r="AS123" s="8">
        <f t="shared" si="30"/>
        <v>0</v>
      </c>
    </row>
    <row r="124" spans="1:45" s="45" customFormat="1" ht="12.75" customHeight="1" x14ac:dyDescent="0.2">
      <c r="A124" s="143"/>
      <c r="B124" s="104"/>
      <c r="C124" s="24" t="s">
        <v>84</v>
      </c>
      <c r="D124" s="2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3"/>
      <c r="AG124" s="3"/>
      <c r="AH124" s="4"/>
      <c r="AI124" s="27"/>
      <c r="AJ124" s="7"/>
      <c r="AK124" s="3"/>
      <c r="AL124" s="4"/>
      <c r="AM124" s="7"/>
      <c r="AN124" s="7"/>
      <c r="AO124" s="7"/>
      <c r="AP124" s="7"/>
      <c r="AQ124" s="40">
        <f t="shared" si="31"/>
        <v>0</v>
      </c>
      <c r="AR124" s="3">
        <f t="shared" si="36"/>
        <v>34</v>
      </c>
      <c r="AS124" s="8">
        <f t="shared" si="30"/>
        <v>0</v>
      </c>
    </row>
    <row r="125" spans="1:45" s="45" customFormat="1" ht="12.75" customHeight="1" x14ac:dyDescent="0.2">
      <c r="A125" s="143"/>
      <c r="B125" s="102" t="s">
        <v>54</v>
      </c>
      <c r="C125" s="24" t="s">
        <v>82</v>
      </c>
      <c r="D125" s="2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3"/>
      <c r="AG125" s="3"/>
      <c r="AH125" s="4"/>
      <c r="AI125" s="27"/>
      <c r="AJ125" s="7"/>
      <c r="AK125" s="3"/>
      <c r="AL125" s="4"/>
      <c r="AM125" s="7"/>
      <c r="AN125" s="7"/>
      <c r="AO125" s="7"/>
      <c r="AP125" s="7"/>
      <c r="AQ125" s="40">
        <f t="shared" si="31"/>
        <v>0</v>
      </c>
      <c r="AR125" s="3">
        <f t="shared" si="36"/>
        <v>34</v>
      </c>
      <c r="AS125" s="8">
        <f t="shared" si="30"/>
        <v>0</v>
      </c>
    </row>
    <row r="126" spans="1:45" s="45" customFormat="1" ht="12.75" customHeight="1" x14ac:dyDescent="0.2">
      <c r="A126" s="143"/>
      <c r="B126" s="103"/>
      <c r="C126" s="24" t="s">
        <v>83</v>
      </c>
      <c r="D126" s="2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3"/>
      <c r="AG126" s="3"/>
      <c r="AH126" s="4"/>
      <c r="AI126" s="27"/>
      <c r="AJ126" s="7"/>
      <c r="AK126" s="3"/>
      <c r="AL126" s="4"/>
      <c r="AM126" s="7"/>
      <c r="AN126" s="7"/>
      <c r="AO126" s="7"/>
      <c r="AP126" s="7"/>
      <c r="AQ126" s="40">
        <f t="shared" si="31"/>
        <v>0</v>
      </c>
      <c r="AR126" s="3">
        <f t="shared" si="36"/>
        <v>34</v>
      </c>
      <c r="AS126" s="8">
        <f t="shared" si="30"/>
        <v>0</v>
      </c>
    </row>
    <row r="127" spans="1:45" s="45" customFormat="1" ht="15" customHeight="1" x14ac:dyDescent="0.2">
      <c r="A127" s="143"/>
      <c r="B127" s="116"/>
      <c r="C127" s="24" t="s">
        <v>84</v>
      </c>
      <c r="D127" s="2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3"/>
      <c r="AI127" s="3"/>
      <c r="AJ127" s="7"/>
      <c r="AK127" s="27"/>
      <c r="AL127" s="4"/>
      <c r="AM127" s="7"/>
      <c r="AN127" s="7"/>
      <c r="AO127" s="7"/>
      <c r="AP127" s="7"/>
      <c r="AQ127" s="40">
        <f t="shared" si="31"/>
        <v>0</v>
      </c>
      <c r="AR127" s="3">
        <f>34*2</f>
        <v>68</v>
      </c>
      <c r="AS127" s="8">
        <f t="shared" si="30"/>
        <v>0</v>
      </c>
    </row>
    <row r="128" spans="1:45" s="45" customFormat="1" ht="12.75" customHeight="1" x14ac:dyDescent="0.2">
      <c r="A128" s="143"/>
      <c r="B128" s="104" t="s">
        <v>81</v>
      </c>
      <c r="C128" s="24" t="s">
        <v>82</v>
      </c>
      <c r="D128" s="25"/>
      <c r="E128" s="4"/>
      <c r="F128" s="4"/>
      <c r="G128" s="4"/>
      <c r="H128" s="4"/>
      <c r="I128" s="4"/>
      <c r="J128" s="4"/>
      <c r="K128" s="4"/>
      <c r="L128" s="27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3"/>
      <c r="AI128" s="3"/>
      <c r="AJ128" s="7"/>
      <c r="AK128" s="27"/>
      <c r="AL128" s="4"/>
      <c r="AM128" s="7"/>
      <c r="AN128" s="7"/>
      <c r="AO128" s="7"/>
      <c r="AP128" s="7"/>
      <c r="AQ128" s="40">
        <f t="shared" si="31"/>
        <v>0</v>
      </c>
      <c r="AR128" s="3">
        <f t="shared" ref="AR128:AR132" si="37">34*2</f>
        <v>68</v>
      </c>
      <c r="AS128" s="8">
        <f t="shared" si="30"/>
        <v>0</v>
      </c>
    </row>
    <row r="129" spans="1:45" s="45" customFormat="1" ht="15" customHeight="1" x14ac:dyDescent="0.2">
      <c r="A129" s="143"/>
      <c r="B129" s="104"/>
      <c r="C129" s="24" t="s">
        <v>83</v>
      </c>
      <c r="D129" s="2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3"/>
      <c r="AI129" s="3"/>
      <c r="AJ129" s="7"/>
      <c r="AK129" s="27"/>
      <c r="AL129" s="4"/>
      <c r="AM129" s="7"/>
      <c r="AN129" s="7"/>
      <c r="AO129" s="7"/>
      <c r="AP129" s="7"/>
      <c r="AQ129" s="40">
        <f t="shared" si="31"/>
        <v>0</v>
      </c>
      <c r="AR129" s="3">
        <f t="shared" si="37"/>
        <v>68</v>
      </c>
      <c r="AS129" s="8">
        <f t="shared" si="30"/>
        <v>0</v>
      </c>
    </row>
    <row r="130" spans="1:45" s="45" customFormat="1" ht="15" customHeight="1" x14ac:dyDescent="0.2">
      <c r="A130" s="143"/>
      <c r="B130" s="104"/>
      <c r="C130" s="24" t="s">
        <v>84</v>
      </c>
      <c r="D130" s="2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3"/>
      <c r="AI130" s="3"/>
      <c r="AJ130" s="7"/>
      <c r="AK130" s="27"/>
      <c r="AL130" s="4"/>
      <c r="AM130" s="7"/>
      <c r="AN130" s="7"/>
      <c r="AO130" s="7"/>
      <c r="AP130" s="7"/>
      <c r="AQ130" s="40">
        <f t="shared" si="31"/>
        <v>0</v>
      </c>
      <c r="AR130" s="3">
        <f t="shared" si="37"/>
        <v>68</v>
      </c>
      <c r="AS130" s="8">
        <f t="shared" si="30"/>
        <v>0</v>
      </c>
    </row>
    <row r="131" spans="1:45" s="45" customFormat="1" ht="14.25" customHeight="1" x14ac:dyDescent="0.2">
      <c r="A131" s="143"/>
      <c r="B131" s="102" t="s">
        <v>72</v>
      </c>
      <c r="C131" s="24" t="s">
        <v>82</v>
      </c>
      <c r="D131" s="2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3"/>
      <c r="AI131" s="3"/>
      <c r="AJ131" s="7"/>
      <c r="AK131" s="27"/>
      <c r="AL131" s="4"/>
      <c r="AM131" s="7"/>
      <c r="AN131" s="7"/>
      <c r="AO131" s="7"/>
      <c r="AP131" s="7"/>
      <c r="AQ131" s="40">
        <f t="shared" si="31"/>
        <v>0</v>
      </c>
      <c r="AR131" s="3">
        <f t="shared" si="37"/>
        <v>68</v>
      </c>
      <c r="AS131" s="8">
        <f t="shared" si="30"/>
        <v>0</v>
      </c>
    </row>
    <row r="132" spans="1:45" s="45" customFormat="1" ht="14.25" customHeight="1" x14ac:dyDescent="0.2">
      <c r="A132" s="143"/>
      <c r="B132" s="103"/>
      <c r="C132" s="24" t="s">
        <v>83</v>
      </c>
      <c r="D132" s="25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3"/>
      <c r="AI132" s="3"/>
      <c r="AJ132" s="7"/>
      <c r="AK132" s="27"/>
      <c r="AL132" s="4"/>
      <c r="AM132" s="7"/>
      <c r="AN132" s="7"/>
      <c r="AO132" s="7"/>
      <c r="AP132" s="7"/>
      <c r="AQ132" s="40">
        <f t="shared" si="31"/>
        <v>0</v>
      </c>
      <c r="AR132" s="3">
        <f t="shared" si="37"/>
        <v>68</v>
      </c>
      <c r="AS132" s="8">
        <f t="shared" si="30"/>
        <v>0</v>
      </c>
    </row>
    <row r="133" spans="1:45" s="45" customFormat="1" ht="27" customHeight="1" x14ac:dyDescent="0.2">
      <c r="A133" s="143"/>
      <c r="B133" s="103"/>
      <c r="C133" s="24" t="s">
        <v>84</v>
      </c>
      <c r="D133" s="25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7"/>
      <c r="AN133" s="67"/>
      <c r="AO133" s="67"/>
      <c r="AP133" s="67"/>
      <c r="AQ133" s="67"/>
      <c r="AR133" s="67"/>
      <c r="AS133" s="67"/>
    </row>
    <row r="134" spans="1:45" s="2" customFormat="1" ht="29.45" customHeight="1" x14ac:dyDescent="0.2">
      <c r="A134" s="124"/>
      <c r="B134" s="124"/>
      <c r="C134" s="124"/>
      <c r="D134" s="125"/>
      <c r="E134" s="171" t="s">
        <v>40</v>
      </c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2"/>
      <c r="AH134" s="172"/>
      <c r="AI134" s="172"/>
      <c r="AJ134" s="172"/>
      <c r="AK134" s="172"/>
      <c r="AL134" s="172"/>
      <c r="AM134" s="172"/>
      <c r="AN134" s="172"/>
      <c r="AO134" s="172"/>
      <c r="AP134" s="173"/>
      <c r="AQ134" s="165" t="s">
        <v>20</v>
      </c>
      <c r="AR134" s="132" t="s">
        <v>22</v>
      </c>
      <c r="AS134" s="135" t="s">
        <v>21</v>
      </c>
    </row>
    <row r="135" spans="1:45" s="2" customFormat="1" ht="21.75" customHeight="1" x14ac:dyDescent="0.2">
      <c r="A135" s="126" t="s">
        <v>31</v>
      </c>
      <c r="B135" s="127"/>
      <c r="C135" s="127"/>
      <c r="D135" s="128"/>
      <c r="E135" s="140" t="s">
        <v>1</v>
      </c>
      <c r="F135" s="141"/>
      <c r="G135" s="141"/>
      <c r="H135" s="142"/>
      <c r="I135" s="140" t="s">
        <v>2</v>
      </c>
      <c r="J135" s="141"/>
      <c r="K135" s="141"/>
      <c r="L135" s="142"/>
      <c r="M135" s="140" t="s">
        <v>3</v>
      </c>
      <c r="N135" s="141"/>
      <c r="O135" s="141"/>
      <c r="P135" s="142"/>
      <c r="Q135" s="140" t="s">
        <v>4</v>
      </c>
      <c r="R135" s="141"/>
      <c r="S135" s="141"/>
      <c r="T135" s="142"/>
      <c r="U135" s="140" t="s">
        <v>5</v>
      </c>
      <c r="V135" s="141"/>
      <c r="W135" s="142"/>
      <c r="X135" s="140" t="s">
        <v>6</v>
      </c>
      <c r="Y135" s="141"/>
      <c r="Z135" s="141"/>
      <c r="AA135" s="142"/>
      <c r="AB135" s="140" t="s">
        <v>7</v>
      </c>
      <c r="AC135" s="141"/>
      <c r="AD135" s="142"/>
      <c r="AE135" s="140" t="s">
        <v>8</v>
      </c>
      <c r="AF135" s="141"/>
      <c r="AG135" s="141"/>
      <c r="AH135" s="141"/>
      <c r="AI135" s="142"/>
      <c r="AJ135" s="140" t="s">
        <v>9</v>
      </c>
      <c r="AK135" s="141"/>
      <c r="AL135" s="142"/>
      <c r="AM135" s="140" t="s">
        <v>10</v>
      </c>
      <c r="AN135" s="141"/>
      <c r="AO135" s="141"/>
      <c r="AP135" s="142"/>
      <c r="AQ135" s="166"/>
      <c r="AR135" s="133"/>
      <c r="AS135" s="136"/>
    </row>
    <row r="136" spans="1:45" s="6" customFormat="1" ht="11.25" customHeight="1" x14ac:dyDescent="0.2">
      <c r="A136" s="118" t="s">
        <v>0</v>
      </c>
      <c r="B136" s="138"/>
      <c r="C136" s="119"/>
      <c r="D136" s="23" t="s">
        <v>18</v>
      </c>
      <c r="E136" s="5">
        <v>1</v>
      </c>
      <c r="F136" s="5">
        <v>2</v>
      </c>
      <c r="G136" s="5">
        <v>3</v>
      </c>
      <c r="H136" s="5">
        <v>4</v>
      </c>
      <c r="I136" s="5">
        <v>5</v>
      </c>
      <c r="J136" s="5">
        <v>6</v>
      </c>
      <c r="K136" s="5">
        <v>7</v>
      </c>
      <c r="L136" s="5">
        <v>8</v>
      </c>
      <c r="M136" s="5">
        <v>9</v>
      </c>
      <c r="N136" s="5">
        <v>10</v>
      </c>
      <c r="O136" s="5">
        <v>11</v>
      </c>
      <c r="P136" s="5">
        <v>12</v>
      </c>
      <c r="Q136" s="5">
        <v>13</v>
      </c>
      <c r="R136" s="5">
        <v>14</v>
      </c>
      <c r="S136" s="5">
        <v>15</v>
      </c>
      <c r="T136" s="5">
        <v>16</v>
      </c>
      <c r="U136" s="5">
        <v>17</v>
      </c>
      <c r="V136" s="5">
        <v>18</v>
      </c>
      <c r="W136" s="5">
        <v>19</v>
      </c>
      <c r="X136" s="5">
        <v>20</v>
      </c>
      <c r="Y136" s="5">
        <v>21</v>
      </c>
      <c r="Z136" s="5">
        <v>22</v>
      </c>
      <c r="AA136" s="5">
        <v>23</v>
      </c>
      <c r="AB136" s="5">
        <v>24</v>
      </c>
      <c r="AC136" s="5">
        <v>25</v>
      </c>
      <c r="AD136" s="5">
        <v>26</v>
      </c>
      <c r="AE136" s="5">
        <v>27</v>
      </c>
      <c r="AF136" s="5">
        <v>28</v>
      </c>
      <c r="AG136" s="5">
        <v>29</v>
      </c>
      <c r="AH136" s="5">
        <v>30</v>
      </c>
      <c r="AI136" s="5">
        <v>31</v>
      </c>
      <c r="AJ136" s="5">
        <v>32</v>
      </c>
      <c r="AK136" s="5">
        <v>33</v>
      </c>
      <c r="AL136" s="5">
        <v>34</v>
      </c>
      <c r="AM136" s="5">
        <v>35</v>
      </c>
      <c r="AN136" s="5">
        <v>36</v>
      </c>
      <c r="AO136" s="5">
        <v>37</v>
      </c>
      <c r="AP136" s="5">
        <v>38</v>
      </c>
      <c r="AQ136" s="167"/>
      <c r="AR136" s="134"/>
      <c r="AS136" s="137"/>
    </row>
    <row r="137" spans="1:45" ht="12.75" customHeight="1" x14ac:dyDescent="0.2">
      <c r="A137" s="120"/>
      <c r="B137" s="139"/>
      <c r="C137" s="121"/>
      <c r="D137" s="23" t="s">
        <v>19</v>
      </c>
      <c r="E137" s="27"/>
      <c r="F137" s="27"/>
      <c r="G137" s="27"/>
      <c r="H137" s="27"/>
      <c r="I137" s="27"/>
      <c r="J137" s="27"/>
      <c r="K137" s="27"/>
      <c r="L137" s="27"/>
      <c r="M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44"/>
      <c r="AN137" s="44"/>
      <c r="AO137" s="44"/>
      <c r="AP137" s="44"/>
      <c r="AQ137" s="40">
        <f t="shared" ref="AQ137:AQ169" si="38">COUNTA(E137:AP137)</f>
        <v>0</v>
      </c>
      <c r="AR137" s="3">
        <f>34*6</f>
        <v>204</v>
      </c>
      <c r="AS137" s="8">
        <f t="shared" ref="AS137:AS169" si="39">AQ137/AR137</f>
        <v>0</v>
      </c>
    </row>
    <row r="138" spans="1:45" x14ac:dyDescent="0.2">
      <c r="A138" s="168" t="s">
        <v>25</v>
      </c>
      <c r="B138" s="102" t="s">
        <v>13</v>
      </c>
      <c r="C138" s="51" t="s">
        <v>97</v>
      </c>
      <c r="D138" s="52"/>
      <c r="E138" s="27"/>
      <c r="F138" s="27"/>
      <c r="G138" s="72" t="s">
        <v>132</v>
      </c>
      <c r="H138" s="27"/>
      <c r="I138" s="4"/>
      <c r="J138" s="4"/>
      <c r="K138" s="27"/>
      <c r="L138" s="27"/>
      <c r="M138" s="27"/>
      <c r="N138" s="27"/>
      <c r="O138" s="27"/>
      <c r="P138" s="27"/>
      <c r="Q138" s="27"/>
      <c r="R138" s="72" t="s">
        <v>132</v>
      </c>
      <c r="S138" s="27"/>
      <c r="T138" s="27"/>
      <c r="U138" s="27"/>
      <c r="V138" s="27"/>
      <c r="W138" s="27"/>
      <c r="X138" s="27"/>
      <c r="Y138" s="27"/>
      <c r="Z138" s="27"/>
      <c r="AA138" s="27"/>
      <c r="AB138" s="72" t="s">
        <v>132</v>
      </c>
      <c r="AC138" s="27"/>
      <c r="AD138" s="27"/>
      <c r="AE138" s="27"/>
      <c r="AF138" s="27"/>
      <c r="AG138" s="27"/>
      <c r="AH138" s="27"/>
      <c r="AI138" s="27"/>
      <c r="AJ138" s="27"/>
      <c r="AK138" s="71" t="s">
        <v>127</v>
      </c>
      <c r="AL138" s="27"/>
      <c r="AM138" s="44"/>
      <c r="AN138" s="44"/>
      <c r="AO138" s="44"/>
      <c r="AP138" s="44"/>
      <c r="AQ138" s="40">
        <f t="shared" si="38"/>
        <v>4</v>
      </c>
      <c r="AR138" s="3">
        <f t="shared" ref="AR138:AR139" si="40">34*6</f>
        <v>204</v>
      </c>
      <c r="AS138" s="8">
        <f t="shared" si="39"/>
        <v>1.9607843137254902E-2</v>
      </c>
    </row>
    <row r="139" spans="1:45" ht="12.75" customHeight="1" x14ac:dyDescent="0.2">
      <c r="A139" s="168"/>
      <c r="B139" s="103"/>
      <c r="C139" s="51" t="s">
        <v>98</v>
      </c>
      <c r="D139" s="52"/>
      <c r="E139" s="27"/>
      <c r="F139" s="27"/>
      <c r="G139" s="72" t="s">
        <v>132</v>
      </c>
      <c r="H139" s="27"/>
      <c r="I139" s="4"/>
      <c r="J139" s="4"/>
      <c r="K139" s="27"/>
      <c r="L139" s="27"/>
      <c r="M139" s="27"/>
      <c r="N139" s="27"/>
      <c r="O139" s="27"/>
      <c r="P139" s="27"/>
      <c r="Q139" s="27"/>
      <c r="R139" s="72" t="s">
        <v>132</v>
      </c>
      <c r="S139" s="27"/>
      <c r="T139" s="27"/>
      <c r="U139" s="27"/>
      <c r="V139" s="27"/>
      <c r="W139" s="27"/>
      <c r="X139" s="27"/>
      <c r="Y139" s="27"/>
      <c r="Z139" s="27"/>
      <c r="AA139" s="27"/>
      <c r="AB139" s="72" t="s">
        <v>132</v>
      </c>
      <c r="AC139" s="27"/>
      <c r="AD139" s="27"/>
      <c r="AE139" s="27"/>
      <c r="AF139" s="27"/>
      <c r="AG139" s="27"/>
      <c r="AH139" s="27"/>
      <c r="AI139" s="27"/>
      <c r="AJ139" s="27"/>
      <c r="AK139" s="71" t="s">
        <v>127</v>
      </c>
      <c r="AL139" s="27"/>
      <c r="AM139" s="44"/>
      <c r="AN139" s="44"/>
      <c r="AO139" s="44"/>
      <c r="AP139" s="44"/>
      <c r="AQ139" s="40">
        <f t="shared" si="38"/>
        <v>4</v>
      </c>
      <c r="AR139" s="3">
        <f t="shared" si="40"/>
        <v>204</v>
      </c>
      <c r="AS139" s="8">
        <f t="shared" si="39"/>
        <v>1.9607843137254902E-2</v>
      </c>
    </row>
    <row r="140" spans="1:45" ht="12.75" customHeight="1" x14ac:dyDescent="0.2">
      <c r="A140" s="168"/>
      <c r="B140" s="116"/>
      <c r="C140" s="51" t="s">
        <v>99</v>
      </c>
      <c r="D140" s="52"/>
      <c r="E140" s="27"/>
      <c r="F140" s="27"/>
      <c r="G140" s="72" t="s">
        <v>132</v>
      </c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72" t="s">
        <v>132</v>
      </c>
      <c r="S140" s="27"/>
      <c r="T140" s="27"/>
      <c r="U140" s="27"/>
      <c r="V140" s="27"/>
      <c r="W140" s="27"/>
      <c r="X140" s="27"/>
      <c r="Y140" s="27"/>
      <c r="Z140" s="27"/>
      <c r="AA140" s="27"/>
      <c r="AB140" s="72" t="s">
        <v>132</v>
      </c>
      <c r="AC140" s="27"/>
      <c r="AD140" s="27"/>
      <c r="AE140" s="27"/>
      <c r="AF140" s="27"/>
      <c r="AG140" s="27"/>
      <c r="AH140" s="27"/>
      <c r="AI140" s="27"/>
      <c r="AJ140" s="27"/>
      <c r="AK140" s="71" t="s">
        <v>127</v>
      </c>
      <c r="AL140" s="27"/>
      <c r="AM140" s="44"/>
      <c r="AN140" s="44"/>
      <c r="AO140" s="44"/>
      <c r="AP140" s="44"/>
      <c r="AQ140" s="40">
        <f t="shared" si="38"/>
        <v>4</v>
      </c>
      <c r="AR140" s="3">
        <f>34*3</f>
        <v>102</v>
      </c>
      <c r="AS140" s="8">
        <f t="shared" si="39"/>
        <v>3.9215686274509803E-2</v>
      </c>
    </row>
    <row r="141" spans="1:45" x14ac:dyDescent="0.2">
      <c r="A141" s="168"/>
      <c r="B141" s="102" t="s">
        <v>27</v>
      </c>
      <c r="C141" s="51" t="s">
        <v>97</v>
      </c>
      <c r="D141" s="52"/>
      <c r="E141" s="27"/>
      <c r="F141" s="27"/>
      <c r="G141" s="4"/>
      <c r="H141" s="27"/>
      <c r="I141" s="27"/>
      <c r="J141" s="27"/>
      <c r="K141" s="27"/>
      <c r="L141" s="27"/>
      <c r="M141" s="27"/>
      <c r="N141" s="27"/>
      <c r="O141" s="27"/>
      <c r="P141" s="4"/>
      <c r="Q141" s="4"/>
      <c r="R141" s="4"/>
      <c r="S141" s="72" t="s">
        <v>132</v>
      </c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27"/>
      <c r="AF141" s="27"/>
      <c r="AG141" s="71" t="s">
        <v>127</v>
      </c>
      <c r="AH141" s="27"/>
      <c r="AI141" s="27"/>
      <c r="AJ141" s="27"/>
      <c r="AK141" s="27"/>
      <c r="AL141" s="27"/>
      <c r="AM141" s="44"/>
      <c r="AN141" s="44"/>
      <c r="AO141" s="44"/>
      <c r="AP141" s="44"/>
      <c r="AQ141" s="40">
        <f t="shared" si="38"/>
        <v>2</v>
      </c>
      <c r="AR141" s="3">
        <f t="shared" ref="AR141:AR145" si="41">34*3</f>
        <v>102</v>
      </c>
      <c r="AS141" s="8">
        <f t="shared" si="39"/>
        <v>1.9607843137254902E-2</v>
      </c>
    </row>
    <row r="142" spans="1:45" x14ac:dyDescent="0.2">
      <c r="A142" s="168"/>
      <c r="B142" s="103"/>
      <c r="C142" s="51" t="s">
        <v>98</v>
      </c>
      <c r="D142" s="52"/>
      <c r="E142" s="27"/>
      <c r="F142" s="27"/>
      <c r="G142" s="4"/>
      <c r="H142" s="27"/>
      <c r="I142" s="27"/>
      <c r="J142" s="27"/>
      <c r="K142" s="27"/>
      <c r="L142" s="27"/>
      <c r="M142" s="27"/>
      <c r="N142" s="27"/>
      <c r="O142" s="27"/>
      <c r="P142" s="4"/>
      <c r="Q142" s="4"/>
      <c r="R142" s="4"/>
      <c r="S142" s="72" t="s">
        <v>132</v>
      </c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27"/>
      <c r="AF142" s="27"/>
      <c r="AG142" s="27"/>
      <c r="AH142" s="27"/>
      <c r="AI142" s="27"/>
      <c r="AJ142" s="27"/>
      <c r="AK142" s="27"/>
      <c r="AL142" s="27"/>
      <c r="AM142" s="44"/>
      <c r="AN142" s="44"/>
      <c r="AO142" s="44"/>
      <c r="AP142" s="44"/>
      <c r="AQ142" s="40">
        <f t="shared" si="38"/>
        <v>1</v>
      </c>
      <c r="AR142" s="3">
        <f t="shared" si="41"/>
        <v>102</v>
      </c>
      <c r="AS142" s="8">
        <f t="shared" si="39"/>
        <v>9.8039215686274508E-3</v>
      </c>
    </row>
    <row r="143" spans="1:45" ht="12.75" customHeight="1" x14ac:dyDescent="0.2">
      <c r="A143" s="168"/>
      <c r="B143" s="116"/>
      <c r="C143" s="51" t="s">
        <v>99</v>
      </c>
      <c r="D143" s="52"/>
      <c r="E143" s="27"/>
      <c r="F143" s="27"/>
      <c r="G143" s="4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72" t="s">
        <v>132</v>
      </c>
      <c r="T143" s="27"/>
      <c r="U143" s="27"/>
      <c r="V143" s="27"/>
      <c r="W143" s="27"/>
      <c r="X143" s="27"/>
      <c r="Y143" s="4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44"/>
      <c r="AN143" s="44"/>
      <c r="AO143" s="44"/>
      <c r="AP143" s="44"/>
      <c r="AQ143" s="40">
        <f t="shared" si="38"/>
        <v>1</v>
      </c>
      <c r="AR143" s="3">
        <f t="shared" si="41"/>
        <v>102</v>
      </c>
      <c r="AS143" s="8">
        <f t="shared" si="39"/>
        <v>9.8039215686274508E-3</v>
      </c>
    </row>
    <row r="144" spans="1:45" ht="12.75" customHeight="1" x14ac:dyDescent="0.2">
      <c r="A144" s="168"/>
      <c r="B144" s="102" t="s">
        <v>133</v>
      </c>
      <c r="C144" s="51" t="s">
        <v>97</v>
      </c>
      <c r="D144" s="52"/>
      <c r="E144" s="27"/>
      <c r="F144" s="27"/>
      <c r="G144" s="4"/>
      <c r="H144" s="27"/>
      <c r="I144" s="27"/>
      <c r="J144" s="72" t="s">
        <v>132</v>
      </c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72" t="s">
        <v>132</v>
      </c>
      <c r="Z144" s="27"/>
      <c r="AA144" s="27"/>
      <c r="AB144" s="27"/>
      <c r="AC144" s="27"/>
      <c r="AD144" s="27"/>
      <c r="AE144" s="27"/>
      <c r="AF144" s="27"/>
      <c r="AG144" s="27"/>
      <c r="AH144" s="27"/>
      <c r="AI144" s="44"/>
      <c r="AJ144" s="71" t="s">
        <v>127</v>
      </c>
      <c r="AK144" s="27"/>
      <c r="AL144" s="27"/>
      <c r="AM144" s="44"/>
      <c r="AN144" s="44"/>
      <c r="AO144" s="44"/>
      <c r="AP144" s="44"/>
      <c r="AQ144" s="40">
        <f t="shared" si="38"/>
        <v>3</v>
      </c>
      <c r="AR144" s="3">
        <f t="shared" si="41"/>
        <v>102</v>
      </c>
      <c r="AS144" s="8">
        <f t="shared" si="39"/>
        <v>2.9411764705882353E-2</v>
      </c>
    </row>
    <row r="145" spans="1:45" x14ac:dyDescent="0.2">
      <c r="A145" s="168"/>
      <c r="B145" s="103"/>
      <c r="C145" s="51" t="s">
        <v>98</v>
      </c>
      <c r="D145" s="52"/>
      <c r="E145" s="27"/>
      <c r="F145" s="27"/>
      <c r="G145" s="4"/>
      <c r="H145" s="27"/>
      <c r="I145" s="27"/>
      <c r="J145" s="72" t="s">
        <v>132</v>
      </c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72" t="s">
        <v>132</v>
      </c>
      <c r="Z145" s="27"/>
      <c r="AA145" s="27"/>
      <c r="AB145" s="27"/>
      <c r="AC145" s="27"/>
      <c r="AD145" s="27"/>
      <c r="AE145" s="27"/>
      <c r="AF145" s="27"/>
      <c r="AG145" s="27"/>
      <c r="AH145" s="27"/>
      <c r="AI145" s="44"/>
      <c r="AJ145" s="71" t="s">
        <v>127</v>
      </c>
      <c r="AK145" s="27"/>
      <c r="AL145" s="27"/>
      <c r="AM145" s="44"/>
      <c r="AN145" s="44"/>
      <c r="AO145" s="44"/>
      <c r="AP145" s="44"/>
      <c r="AQ145" s="40">
        <f t="shared" si="38"/>
        <v>3</v>
      </c>
      <c r="AR145" s="3">
        <f t="shared" si="41"/>
        <v>102</v>
      </c>
      <c r="AS145" s="8">
        <f t="shared" si="39"/>
        <v>2.9411764705882353E-2</v>
      </c>
    </row>
    <row r="146" spans="1:45" ht="12.75" customHeight="1" x14ac:dyDescent="0.2">
      <c r="A146" s="168"/>
      <c r="B146" s="116"/>
      <c r="C146" s="51" t="s">
        <v>99</v>
      </c>
      <c r="D146" s="52"/>
      <c r="E146" s="27"/>
      <c r="F146" s="27"/>
      <c r="G146" s="4"/>
      <c r="H146" s="27"/>
      <c r="I146" s="27"/>
      <c r="J146" s="72" t="s">
        <v>132</v>
      </c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72" t="s">
        <v>132</v>
      </c>
      <c r="Z146" s="27"/>
      <c r="AA146" s="27"/>
      <c r="AB146" s="27"/>
      <c r="AC146" s="27"/>
      <c r="AD146" s="27"/>
      <c r="AE146" s="27"/>
      <c r="AF146" s="27"/>
      <c r="AG146" s="27"/>
      <c r="AH146" s="27"/>
      <c r="AI146" s="44"/>
      <c r="AJ146" s="71" t="s">
        <v>127</v>
      </c>
      <c r="AK146" s="27"/>
      <c r="AL146" s="27"/>
      <c r="AM146" s="44"/>
      <c r="AN146" s="44"/>
      <c r="AO146" s="44"/>
      <c r="AP146" s="44"/>
      <c r="AQ146" s="40">
        <f t="shared" si="38"/>
        <v>3</v>
      </c>
      <c r="AR146" s="3">
        <f>34*5</f>
        <v>170</v>
      </c>
      <c r="AS146" s="8">
        <f t="shared" si="39"/>
        <v>1.7647058823529412E-2</v>
      </c>
    </row>
    <row r="147" spans="1:45" ht="12.75" customHeight="1" x14ac:dyDescent="0.2">
      <c r="A147" s="168"/>
      <c r="B147" s="102" t="s">
        <v>11</v>
      </c>
      <c r="C147" s="51" t="s">
        <v>97</v>
      </c>
      <c r="D147" s="52"/>
      <c r="E147" s="27"/>
      <c r="F147" s="27"/>
      <c r="G147" s="4"/>
      <c r="H147" s="72" t="s">
        <v>132</v>
      </c>
      <c r="I147" s="27"/>
      <c r="J147" s="27"/>
      <c r="K147" s="27"/>
      <c r="L147" s="27"/>
      <c r="M147" s="27"/>
      <c r="N147" s="27"/>
      <c r="O147" s="27"/>
      <c r="P147" s="27"/>
      <c r="Q147" s="27"/>
      <c r="R147" s="72" t="s">
        <v>132</v>
      </c>
      <c r="S147" s="27"/>
      <c r="T147" s="27"/>
      <c r="U147" s="27"/>
      <c r="V147" s="27"/>
      <c r="W147" s="27"/>
      <c r="X147" s="27"/>
      <c r="Y147" s="27"/>
      <c r="Z147" s="27"/>
      <c r="AA147" s="27"/>
      <c r="AB147" s="72" t="s">
        <v>132</v>
      </c>
      <c r="AC147" s="27"/>
      <c r="AD147" s="27"/>
      <c r="AE147" s="27"/>
      <c r="AF147" s="27"/>
      <c r="AG147" s="27"/>
      <c r="AH147" s="27"/>
      <c r="AI147" s="71" t="s">
        <v>127</v>
      </c>
      <c r="AJ147" s="44"/>
      <c r="AK147" s="27"/>
      <c r="AL147" s="27"/>
      <c r="AM147" s="44"/>
      <c r="AN147" s="44"/>
      <c r="AO147" s="44"/>
      <c r="AP147" s="44"/>
      <c r="AQ147" s="40">
        <f t="shared" si="38"/>
        <v>4</v>
      </c>
      <c r="AR147" s="3">
        <f t="shared" ref="AR147:AR148" si="42">34*5</f>
        <v>170</v>
      </c>
      <c r="AS147" s="8">
        <f t="shared" si="39"/>
        <v>2.3529411764705882E-2</v>
      </c>
    </row>
    <row r="148" spans="1:45" ht="12.75" customHeight="1" x14ac:dyDescent="0.2">
      <c r="A148" s="168"/>
      <c r="B148" s="103"/>
      <c r="C148" s="51" t="s">
        <v>98</v>
      </c>
      <c r="D148" s="52"/>
      <c r="E148" s="27"/>
      <c r="F148" s="27"/>
      <c r="G148" s="4"/>
      <c r="H148" s="72" t="s">
        <v>132</v>
      </c>
      <c r="I148" s="27"/>
      <c r="J148" s="27"/>
      <c r="K148" s="27"/>
      <c r="L148" s="27"/>
      <c r="M148" s="27"/>
      <c r="N148" s="27"/>
      <c r="O148" s="27"/>
      <c r="P148" s="27"/>
      <c r="Q148" s="27"/>
      <c r="R148" s="72" t="s">
        <v>132</v>
      </c>
      <c r="S148" s="27"/>
      <c r="T148" s="27"/>
      <c r="U148" s="27"/>
      <c r="V148" s="27"/>
      <c r="W148" s="27"/>
      <c r="X148" s="27"/>
      <c r="Y148" s="27"/>
      <c r="Z148" s="27"/>
      <c r="AA148" s="27"/>
      <c r="AB148" s="72" t="s">
        <v>132</v>
      </c>
      <c r="AC148" s="27"/>
      <c r="AD148" s="27"/>
      <c r="AE148" s="27"/>
      <c r="AF148" s="27"/>
      <c r="AG148" s="27"/>
      <c r="AH148" s="27"/>
      <c r="AI148" s="71" t="s">
        <v>127</v>
      </c>
      <c r="AJ148" s="44"/>
      <c r="AK148" s="27"/>
      <c r="AL148" s="27"/>
      <c r="AM148" s="44"/>
      <c r="AN148" s="44"/>
      <c r="AO148" s="44"/>
      <c r="AP148" s="44"/>
      <c r="AQ148" s="40">
        <f t="shared" si="38"/>
        <v>4</v>
      </c>
      <c r="AR148" s="3">
        <f t="shared" si="42"/>
        <v>170</v>
      </c>
      <c r="AS148" s="8">
        <f t="shared" si="39"/>
        <v>2.3529411764705882E-2</v>
      </c>
    </row>
    <row r="149" spans="1:45" x14ac:dyDescent="0.2">
      <c r="A149" s="168"/>
      <c r="B149" s="116"/>
      <c r="C149" s="51" t="s">
        <v>99</v>
      </c>
      <c r="D149" s="52"/>
      <c r="E149" s="27"/>
      <c r="F149" s="27"/>
      <c r="G149" s="4"/>
      <c r="H149" s="72" t="s">
        <v>132</v>
      </c>
      <c r="I149" s="27"/>
      <c r="J149" s="27"/>
      <c r="K149" s="27"/>
      <c r="L149" s="27"/>
      <c r="M149" s="27"/>
      <c r="N149" s="27"/>
      <c r="O149" s="27"/>
      <c r="P149" s="27"/>
      <c r="Q149" s="27"/>
      <c r="R149" s="72" t="s">
        <v>132</v>
      </c>
      <c r="S149" s="27"/>
      <c r="T149" s="27"/>
      <c r="U149" s="27"/>
      <c r="V149" s="27"/>
      <c r="W149" s="27"/>
      <c r="X149" s="27"/>
      <c r="Y149" s="27"/>
      <c r="Z149" s="27"/>
      <c r="AA149" s="27"/>
      <c r="AB149" s="72" t="s">
        <v>132</v>
      </c>
      <c r="AC149" s="27"/>
      <c r="AD149" s="27"/>
      <c r="AE149" s="27"/>
      <c r="AF149" s="27"/>
      <c r="AG149" s="27"/>
      <c r="AH149" s="27"/>
      <c r="AI149" s="71" t="s">
        <v>127</v>
      </c>
      <c r="AJ149" s="44"/>
      <c r="AK149" s="27"/>
      <c r="AL149" s="27"/>
      <c r="AM149" s="44"/>
      <c r="AN149" s="44"/>
      <c r="AO149" s="44"/>
      <c r="AP149" s="44"/>
      <c r="AQ149" s="40">
        <f t="shared" si="38"/>
        <v>4</v>
      </c>
      <c r="AR149" s="3">
        <f>34*3</f>
        <v>102</v>
      </c>
      <c r="AS149" s="8">
        <f t="shared" si="39"/>
        <v>3.9215686274509803E-2</v>
      </c>
    </row>
    <row r="150" spans="1:45" x14ac:dyDescent="0.2">
      <c r="A150" s="168"/>
      <c r="B150" s="102" t="s">
        <v>28</v>
      </c>
      <c r="C150" s="51" t="s">
        <v>97</v>
      </c>
      <c r="D150" s="52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72" t="s">
        <v>132</v>
      </c>
      <c r="AA150" s="27"/>
      <c r="AB150" s="27"/>
      <c r="AC150" s="27"/>
      <c r="AD150" s="27"/>
      <c r="AE150" s="27"/>
      <c r="AF150" s="27"/>
      <c r="AG150" s="27"/>
      <c r="AH150" s="27"/>
      <c r="AI150" s="44"/>
      <c r="AJ150" s="44"/>
      <c r="AK150" s="27"/>
      <c r="AL150" s="27"/>
      <c r="AM150" s="44"/>
      <c r="AN150" s="44"/>
      <c r="AO150" s="44"/>
      <c r="AP150" s="44"/>
      <c r="AQ150" s="40">
        <f t="shared" si="38"/>
        <v>1</v>
      </c>
      <c r="AR150" s="3">
        <f t="shared" ref="AR150:AR151" si="43">34*3</f>
        <v>102</v>
      </c>
      <c r="AS150" s="8">
        <f t="shared" si="39"/>
        <v>9.8039215686274508E-3</v>
      </c>
    </row>
    <row r="151" spans="1:45" ht="12.75" customHeight="1" x14ac:dyDescent="0.2">
      <c r="A151" s="168"/>
      <c r="B151" s="103"/>
      <c r="C151" s="51" t="s">
        <v>98</v>
      </c>
      <c r="D151" s="52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72" t="s">
        <v>132</v>
      </c>
      <c r="AA151" s="27"/>
      <c r="AB151" s="27"/>
      <c r="AC151" s="27"/>
      <c r="AD151" s="27"/>
      <c r="AE151" s="27"/>
      <c r="AF151" s="27"/>
      <c r="AG151" s="71" t="s">
        <v>127</v>
      </c>
      <c r="AH151" s="27"/>
      <c r="AI151" s="44"/>
      <c r="AJ151" s="44"/>
      <c r="AK151" s="27"/>
      <c r="AL151" s="27"/>
      <c r="AM151" s="44"/>
      <c r="AN151" s="44"/>
      <c r="AO151" s="44"/>
      <c r="AP151" s="44"/>
      <c r="AQ151" s="40">
        <f t="shared" si="38"/>
        <v>2</v>
      </c>
      <c r="AR151" s="3">
        <f t="shared" si="43"/>
        <v>102</v>
      </c>
      <c r="AS151" s="8">
        <f t="shared" si="39"/>
        <v>1.9607843137254902E-2</v>
      </c>
    </row>
    <row r="152" spans="1:45" ht="12.75" customHeight="1" x14ac:dyDescent="0.2">
      <c r="A152" s="168"/>
      <c r="B152" s="116"/>
      <c r="C152" s="51" t="s">
        <v>99</v>
      </c>
      <c r="D152" s="52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72" t="s">
        <v>132</v>
      </c>
      <c r="AA152" s="27"/>
      <c r="AB152" s="27"/>
      <c r="AC152" s="27"/>
      <c r="AD152" s="27"/>
      <c r="AE152" s="27"/>
      <c r="AF152" s="27"/>
      <c r="AG152" s="43"/>
      <c r="AH152" s="27"/>
      <c r="AI152" s="27"/>
      <c r="AJ152" s="44"/>
      <c r="AK152" s="27"/>
      <c r="AL152" s="27"/>
      <c r="AM152" s="44"/>
      <c r="AN152" s="44"/>
      <c r="AO152" s="44"/>
      <c r="AP152" s="44"/>
      <c r="AQ152" s="40">
        <f t="shared" si="38"/>
        <v>1</v>
      </c>
      <c r="AR152" s="3">
        <f>34*1</f>
        <v>34</v>
      </c>
      <c r="AS152" s="8">
        <f t="shared" si="39"/>
        <v>2.9411764705882353E-2</v>
      </c>
    </row>
    <row r="153" spans="1:45" ht="12.75" customHeight="1" x14ac:dyDescent="0.2">
      <c r="A153" s="168"/>
      <c r="B153" s="102" t="s">
        <v>30</v>
      </c>
      <c r="C153" s="51" t="s">
        <v>97</v>
      </c>
      <c r="D153" s="52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72" t="s">
        <v>132</v>
      </c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43"/>
      <c r="AK153" s="27"/>
      <c r="AL153" s="27"/>
      <c r="AM153" s="44"/>
      <c r="AN153" s="44"/>
      <c r="AO153" s="44"/>
      <c r="AP153" s="44"/>
      <c r="AQ153" s="40">
        <f t="shared" si="38"/>
        <v>1</v>
      </c>
      <c r="AR153" s="3">
        <f t="shared" ref="AR153:AR163" si="44">34*1</f>
        <v>34</v>
      </c>
      <c r="AS153" s="8">
        <f t="shared" si="39"/>
        <v>2.9411764705882353E-2</v>
      </c>
    </row>
    <row r="154" spans="1:45" ht="12.75" customHeight="1" x14ac:dyDescent="0.2">
      <c r="A154" s="168"/>
      <c r="B154" s="103"/>
      <c r="C154" s="51" t="s">
        <v>98</v>
      </c>
      <c r="D154" s="52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72" t="s">
        <v>132</v>
      </c>
      <c r="S154" s="27"/>
      <c r="T154" s="43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44"/>
      <c r="AN154" s="44"/>
      <c r="AO154" s="44"/>
      <c r="AP154" s="44"/>
      <c r="AQ154" s="40">
        <f t="shared" si="38"/>
        <v>1</v>
      </c>
      <c r="AR154" s="3">
        <f t="shared" si="44"/>
        <v>34</v>
      </c>
      <c r="AS154" s="8">
        <f t="shared" si="39"/>
        <v>2.9411764705882353E-2</v>
      </c>
    </row>
    <row r="155" spans="1:45" ht="12.75" customHeight="1" x14ac:dyDescent="0.2">
      <c r="A155" s="168"/>
      <c r="B155" s="116"/>
      <c r="C155" s="51" t="s">
        <v>99</v>
      </c>
      <c r="D155" s="52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72" t="s">
        <v>132</v>
      </c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71" t="s">
        <v>127</v>
      </c>
      <c r="AI155" s="43"/>
      <c r="AJ155" s="27"/>
      <c r="AK155" s="27"/>
      <c r="AL155" s="27"/>
      <c r="AM155" s="44"/>
      <c r="AN155" s="44"/>
      <c r="AO155" s="44"/>
      <c r="AP155" s="44"/>
      <c r="AQ155" s="40">
        <f t="shared" si="38"/>
        <v>2</v>
      </c>
      <c r="AR155" s="3">
        <f t="shared" si="44"/>
        <v>34</v>
      </c>
      <c r="AS155" s="8">
        <f t="shared" si="39"/>
        <v>5.8823529411764705E-2</v>
      </c>
    </row>
    <row r="156" spans="1:45" ht="12.75" customHeight="1" x14ac:dyDescent="0.2">
      <c r="A156" s="168"/>
      <c r="B156" s="102" t="s">
        <v>29</v>
      </c>
      <c r="C156" s="51" t="s">
        <v>97</v>
      </c>
      <c r="D156" s="52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72" t="s">
        <v>132</v>
      </c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43"/>
      <c r="AG156" s="71" t="s">
        <v>127</v>
      </c>
      <c r="AH156" s="27"/>
      <c r="AI156" s="27"/>
      <c r="AJ156" s="44"/>
      <c r="AK156" s="43"/>
      <c r="AL156" s="27"/>
      <c r="AM156" s="44"/>
      <c r="AN156" s="44"/>
      <c r="AO156" s="44"/>
      <c r="AP156" s="44"/>
      <c r="AQ156" s="40">
        <f t="shared" si="38"/>
        <v>2</v>
      </c>
      <c r="AR156" s="3">
        <f t="shared" si="44"/>
        <v>34</v>
      </c>
      <c r="AS156" s="8">
        <f t="shared" si="39"/>
        <v>5.8823529411764705E-2</v>
      </c>
    </row>
    <row r="157" spans="1:45" ht="12.75" customHeight="1" x14ac:dyDescent="0.2">
      <c r="A157" s="168"/>
      <c r="B157" s="103"/>
      <c r="C157" s="51" t="s">
        <v>98</v>
      </c>
      <c r="D157" s="52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4"/>
      <c r="Q157" s="72" t="s">
        <v>132</v>
      </c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27"/>
      <c r="AF157" s="27"/>
      <c r="AG157" s="71" t="s">
        <v>127</v>
      </c>
      <c r="AH157" s="43"/>
      <c r="AI157" s="43"/>
      <c r="AJ157" s="44"/>
      <c r="AK157" s="27"/>
      <c r="AL157" s="27"/>
      <c r="AM157" s="44"/>
      <c r="AN157" s="44"/>
      <c r="AO157" s="44"/>
      <c r="AP157" s="44"/>
      <c r="AQ157" s="40">
        <f t="shared" si="38"/>
        <v>2</v>
      </c>
      <c r="AR157" s="3">
        <f t="shared" si="44"/>
        <v>34</v>
      </c>
      <c r="AS157" s="8">
        <f t="shared" si="39"/>
        <v>5.8823529411764705E-2</v>
      </c>
    </row>
    <row r="158" spans="1:45" ht="12.75" customHeight="1" x14ac:dyDescent="0.2">
      <c r="A158" s="168"/>
      <c r="B158" s="116"/>
      <c r="C158" s="51" t="s">
        <v>99</v>
      </c>
      <c r="D158" s="52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4"/>
      <c r="Q158" s="72" t="s">
        <v>132</v>
      </c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27"/>
      <c r="AF158" s="27"/>
      <c r="AG158" s="27"/>
      <c r="AH158" s="43"/>
      <c r="AI158" s="43"/>
      <c r="AJ158" s="44"/>
      <c r="AK158" s="27"/>
      <c r="AL158" s="27"/>
      <c r="AM158" s="44"/>
      <c r="AN158" s="44"/>
      <c r="AO158" s="44"/>
      <c r="AP158" s="44"/>
      <c r="AQ158" s="40">
        <f t="shared" si="38"/>
        <v>1</v>
      </c>
      <c r="AR158" s="3">
        <f t="shared" si="44"/>
        <v>34</v>
      </c>
      <c r="AS158" s="8">
        <f t="shared" si="39"/>
        <v>2.9411764705882353E-2</v>
      </c>
    </row>
    <row r="159" spans="1:45" ht="12.75" customHeight="1" x14ac:dyDescent="0.2">
      <c r="A159" s="168"/>
      <c r="B159" s="104" t="s">
        <v>53</v>
      </c>
      <c r="C159" s="51" t="s">
        <v>97</v>
      </c>
      <c r="D159" s="52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27"/>
      <c r="AF159" s="27"/>
      <c r="AG159" s="27"/>
      <c r="AH159" s="43"/>
      <c r="AI159" s="43"/>
      <c r="AJ159" s="44"/>
      <c r="AK159" s="27"/>
      <c r="AL159" s="27"/>
      <c r="AM159" s="44"/>
      <c r="AN159" s="44"/>
      <c r="AO159" s="44"/>
      <c r="AP159" s="44"/>
      <c r="AQ159" s="40">
        <f t="shared" si="38"/>
        <v>0</v>
      </c>
      <c r="AR159" s="3">
        <f t="shared" si="44"/>
        <v>34</v>
      </c>
      <c r="AS159" s="8">
        <f t="shared" si="39"/>
        <v>0</v>
      </c>
    </row>
    <row r="160" spans="1:45" ht="12.75" customHeight="1" x14ac:dyDescent="0.2">
      <c r="A160" s="168"/>
      <c r="B160" s="104"/>
      <c r="C160" s="51" t="s">
        <v>98</v>
      </c>
      <c r="D160" s="52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27"/>
      <c r="AF160" s="27"/>
      <c r="AG160" s="27"/>
      <c r="AH160" s="43"/>
      <c r="AI160" s="43"/>
      <c r="AJ160" s="44"/>
      <c r="AK160" s="27"/>
      <c r="AL160" s="27"/>
      <c r="AM160" s="44"/>
      <c r="AN160" s="44"/>
      <c r="AO160" s="44"/>
      <c r="AP160" s="44"/>
      <c r="AQ160" s="40">
        <f t="shared" si="38"/>
        <v>0</v>
      </c>
      <c r="AR160" s="3">
        <f t="shared" si="44"/>
        <v>34</v>
      </c>
      <c r="AS160" s="8">
        <f t="shared" si="39"/>
        <v>0</v>
      </c>
    </row>
    <row r="161" spans="1:45" ht="12.75" customHeight="1" x14ac:dyDescent="0.2">
      <c r="A161" s="168"/>
      <c r="B161" s="104"/>
      <c r="C161" s="51" t="s">
        <v>99</v>
      </c>
      <c r="D161" s="52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27"/>
      <c r="AF161" s="27"/>
      <c r="AG161" s="27"/>
      <c r="AH161" s="43"/>
      <c r="AI161" s="43"/>
      <c r="AJ161" s="44"/>
      <c r="AK161" s="27"/>
      <c r="AL161" s="27"/>
      <c r="AM161" s="44"/>
      <c r="AN161" s="44"/>
      <c r="AO161" s="44"/>
      <c r="AP161" s="44"/>
      <c r="AQ161" s="40">
        <f t="shared" si="38"/>
        <v>0</v>
      </c>
      <c r="AR161" s="3">
        <f t="shared" si="44"/>
        <v>34</v>
      </c>
      <c r="AS161" s="8">
        <f t="shared" si="39"/>
        <v>0</v>
      </c>
    </row>
    <row r="162" spans="1:45" ht="12.75" customHeight="1" x14ac:dyDescent="0.2">
      <c r="A162" s="168"/>
      <c r="B162" s="104" t="s">
        <v>54</v>
      </c>
      <c r="C162" s="51" t="s">
        <v>97</v>
      </c>
      <c r="D162" s="52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4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43"/>
      <c r="AI162" s="43"/>
      <c r="AJ162" s="44"/>
      <c r="AK162" s="27"/>
      <c r="AL162" s="27"/>
      <c r="AM162" s="44"/>
      <c r="AN162" s="44"/>
      <c r="AO162" s="44"/>
      <c r="AP162" s="44"/>
      <c r="AQ162" s="40">
        <f t="shared" si="38"/>
        <v>0</v>
      </c>
      <c r="AR162" s="3">
        <f t="shared" si="44"/>
        <v>34</v>
      </c>
      <c r="AS162" s="8">
        <f t="shared" si="39"/>
        <v>0</v>
      </c>
    </row>
    <row r="163" spans="1:45" ht="12.75" customHeight="1" x14ac:dyDescent="0.2">
      <c r="A163" s="168"/>
      <c r="B163" s="104"/>
      <c r="C163" s="51" t="s">
        <v>98</v>
      </c>
      <c r="D163" s="52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43"/>
      <c r="AI163" s="43"/>
      <c r="AJ163" s="44"/>
      <c r="AK163" s="27"/>
      <c r="AL163" s="27"/>
      <c r="AM163" s="44"/>
      <c r="AN163" s="44"/>
      <c r="AO163" s="44"/>
      <c r="AP163" s="44"/>
      <c r="AQ163" s="40">
        <f t="shared" si="38"/>
        <v>0</v>
      </c>
      <c r="AR163" s="3">
        <f t="shared" si="44"/>
        <v>34</v>
      </c>
      <c r="AS163" s="8">
        <f t="shared" si="39"/>
        <v>0</v>
      </c>
    </row>
    <row r="164" spans="1:45" ht="12.75" customHeight="1" x14ac:dyDescent="0.2">
      <c r="A164" s="168"/>
      <c r="B164" s="104"/>
      <c r="C164" s="51" t="s">
        <v>99</v>
      </c>
      <c r="D164" s="52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43"/>
      <c r="AI164" s="43"/>
      <c r="AJ164" s="44"/>
      <c r="AK164" s="27"/>
      <c r="AL164" s="27"/>
      <c r="AM164" s="44"/>
      <c r="AN164" s="44"/>
      <c r="AO164" s="44"/>
      <c r="AP164" s="44"/>
      <c r="AQ164" s="40">
        <f t="shared" si="38"/>
        <v>0</v>
      </c>
      <c r="AR164" s="3">
        <f>34*2</f>
        <v>68</v>
      </c>
      <c r="AS164" s="8">
        <f t="shared" si="39"/>
        <v>0</v>
      </c>
    </row>
    <row r="165" spans="1:45" ht="12.75" customHeight="1" x14ac:dyDescent="0.2">
      <c r="A165" s="168"/>
      <c r="B165" s="104" t="s">
        <v>81</v>
      </c>
      <c r="C165" s="51" t="s">
        <v>97</v>
      </c>
      <c r="D165" s="52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43"/>
      <c r="AI165" s="43"/>
      <c r="AJ165" s="44"/>
      <c r="AK165" s="27"/>
      <c r="AL165" s="27"/>
      <c r="AM165" s="44"/>
      <c r="AN165" s="44"/>
      <c r="AO165" s="44"/>
      <c r="AP165" s="44"/>
      <c r="AQ165" s="40">
        <f t="shared" si="38"/>
        <v>0</v>
      </c>
      <c r="AR165" s="3">
        <f t="shared" ref="AR165:AR169" si="45">34*2</f>
        <v>68</v>
      </c>
      <c r="AS165" s="8">
        <f t="shared" si="39"/>
        <v>0</v>
      </c>
    </row>
    <row r="166" spans="1:45" ht="12.75" customHeight="1" x14ac:dyDescent="0.2">
      <c r="A166" s="168"/>
      <c r="B166" s="104"/>
      <c r="C166" s="51" t="s">
        <v>98</v>
      </c>
      <c r="D166" s="52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43"/>
      <c r="AI166" s="43"/>
      <c r="AJ166" s="44"/>
      <c r="AK166" s="27"/>
      <c r="AL166" s="27"/>
      <c r="AM166" s="44"/>
      <c r="AN166" s="44"/>
      <c r="AO166" s="44"/>
      <c r="AP166" s="44"/>
      <c r="AQ166" s="40">
        <f t="shared" si="38"/>
        <v>0</v>
      </c>
      <c r="AR166" s="3">
        <f t="shared" si="45"/>
        <v>68</v>
      </c>
      <c r="AS166" s="8">
        <f t="shared" si="39"/>
        <v>0</v>
      </c>
    </row>
    <row r="167" spans="1:45" ht="12.75" customHeight="1" x14ac:dyDescent="0.2">
      <c r="A167" s="168"/>
      <c r="B167" s="104"/>
      <c r="C167" s="51" t="s">
        <v>99</v>
      </c>
      <c r="D167" s="52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43"/>
      <c r="AI167" s="43"/>
      <c r="AJ167" s="44"/>
      <c r="AK167" s="27"/>
      <c r="AL167" s="27"/>
      <c r="AM167" s="44"/>
      <c r="AN167" s="44"/>
      <c r="AO167" s="44"/>
      <c r="AP167" s="44"/>
      <c r="AQ167" s="40">
        <f t="shared" si="38"/>
        <v>0</v>
      </c>
      <c r="AR167" s="3">
        <f t="shared" si="45"/>
        <v>68</v>
      </c>
      <c r="AS167" s="8">
        <f t="shared" si="39"/>
        <v>0</v>
      </c>
    </row>
    <row r="168" spans="1:45" ht="12.75" customHeight="1" x14ac:dyDescent="0.2">
      <c r="A168" s="168"/>
      <c r="B168" s="104" t="s">
        <v>72</v>
      </c>
      <c r="C168" s="51" t="s">
        <v>97</v>
      </c>
      <c r="D168" s="52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43"/>
      <c r="AI168" s="43"/>
      <c r="AJ168" s="44"/>
      <c r="AK168" s="27"/>
      <c r="AL168" s="27"/>
      <c r="AM168" s="44"/>
      <c r="AN168" s="44"/>
      <c r="AO168" s="44"/>
      <c r="AP168" s="44"/>
      <c r="AQ168" s="40">
        <f t="shared" si="38"/>
        <v>0</v>
      </c>
      <c r="AR168" s="3">
        <f t="shared" si="45"/>
        <v>68</v>
      </c>
      <c r="AS168" s="8">
        <f t="shared" si="39"/>
        <v>0</v>
      </c>
    </row>
    <row r="169" spans="1:45" ht="12.75" customHeight="1" x14ac:dyDescent="0.2">
      <c r="A169" s="168"/>
      <c r="B169" s="104"/>
      <c r="C169" s="51" t="s">
        <v>98</v>
      </c>
      <c r="D169" s="52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43"/>
      <c r="AI169" s="43"/>
      <c r="AJ169" s="44"/>
      <c r="AK169" s="27"/>
      <c r="AL169" s="27"/>
      <c r="AM169" s="44"/>
      <c r="AN169" s="44"/>
      <c r="AO169" s="44"/>
      <c r="AP169" s="44"/>
      <c r="AQ169" s="40">
        <f t="shared" si="38"/>
        <v>0</v>
      </c>
      <c r="AR169" s="3">
        <f t="shared" si="45"/>
        <v>68</v>
      </c>
      <c r="AS169" s="8">
        <f t="shared" si="39"/>
        <v>0</v>
      </c>
    </row>
    <row r="170" spans="1:45" ht="27" customHeight="1" x14ac:dyDescent="0.2">
      <c r="A170" s="168"/>
      <c r="B170" s="104"/>
      <c r="C170" s="51" t="s">
        <v>99</v>
      </c>
      <c r="D170" s="52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7"/>
      <c r="AN170" s="67"/>
      <c r="AO170" s="67"/>
      <c r="AP170" s="67"/>
      <c r="AQ170" s="67"/>
      <c r="AR170" s="67"/>
      <c r="AS170" s="67"/>
    </row>
    <row r="171" spans="1:45" s="2" customFormat="1" ht="34.5" customHeight="1" x14ac:dyDescent="0.2">
      <c r="A171" s="67"/>
      <c r="B171" s="68"/>
      <c r="C171" s="68"/>
      <c r="D171" s="68"/>
      <c r="E171" s="105" t="s">
        <v>40</v>
      </c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7" t="s">
        <v>20</v>
      </c>
      <c r="AR171" s="144" t="s">
        <v>22</v>
      </c>
      <c r="AS171" s="145" t="s">
        <v>21</v>
      </c>
    </row>
    <row r="172" spans="1:45" s="2" customFormat="1" ht="21.75" customHeight="1" x14ac:dyDescent="0.2">
      <c r="A172" s="126" t="s">
        <v>33</v>
      </c>
      <c r="B172" s="127"/>
      <c r="C172" s="127"/>
      <c r="D172" s="128"/>
      <c r="E172" s="104" t="s">
        <v>1</v>
      </c>
      <c r="F172" s="104"/>
      <c r="G172" s="104"/>
      <c r="H172" s="104"/>
      <c r="I172" s="104" t="s">
        <v>2</v>
      </c>
      <c r="J172" s="104"/>
      <c r="K172" s="104"/>
      <c r="L172" s="104"/>
      <c r="M172" s="104" t="s">
        <v>3</v>
      </c>
      <c r="N172" s="104"/>
      <c r="O172" s="104"/>
      <c r="P172" s="104"/>
      <c r="Q172" s="104" t="s">
        <v>4</v>
      </c>
      <c r="R172" s="104"/>
      <c r="S172" s="104"/>
      <c r="T172" s="104"/>
      <c r="U172" s="104" t="s">
        <v>5</v>
      </c>
      <c r="V172" s="104"/>
      <c r="W172" s="104"/>
      <c r="X172" s="104" t="s">
        <v>6</v>
      </c>
      <c r="Y172" s="104"/>
      <c r="Z172" s="104"/>
      <c r="AA172" s="104"/>
      <c r="AB172" s="104" t="s">
        <v>7</v>
      </c>
      <c r="AC172" s="104"/>
      <c r="AD172" s="104"/>
      <c r="AE172" s="104" t="s">
        <v>8</v>
      </c>
      <c r="AF172" s="104"/>
      <c r="AG172" s="104"/>
      <c r="AH172" s="104"/>
      <c r="AI172" s="104"/>
      <c r="AJ172" s="104" t="s">
        <v>9</v>
      </c>
      <c r="AK172" s="104"/>
      <c r="AL172" s="104"/>
      <c r="AM172" s="104" t="s">
        <v>10</v>
      </c>
      <c r="AN172" s="104"/>
      <c r="AO172" s="104"/>
      <c r="AP172" s="104"/>
      <c r="AQ172" s="107"/>
      <c r="AR172" s="144"/>
      <c r="AS172" s="145"/>
    </row>
    <row r="173" spans="1:45" s="6" customFormat="1" ht="11.25" customHeight="1" x14ac:dyDescent="0.2">
      <c r="A173" s="118" t="s">
        <v>0</v>
      </c>
      <c r="B173" s="138"/>
      <c r="C173" s="119"/>
      <c r="D173" s="23" t="s">
        <v>18</v>
      </c>
      <c r="E173" s="5">
        <v>1</v>
      </c>
      <c r="F173" s="5">
        <v>2</v>
      </c>
      <c r="G173" s="5">
        <v>3</v>
      </c>
      <c r="H173" s="5">
        <v>4</v>
      </c>
      <c r="I173" s="5">
        <v>5</v>
      </c>
      <c r="J173" s="5">
        <v>6</v>
      </c>
      <c r="K173" s="5">
        <v>7</v>
      </c>
      <c r="L173" s="5">
        <v>8</v>
      </c>
      <c r="M173" s="5">
        <v>9</v>
      </c>
      <c r="N173" s="5">
        <v>10</v>
      </c>
      <c r="O173" s="5">
        <v>11</v>
      </c>
      <c r="P173" s="5">
        <v>12</v>
      </c>
      <c r="Q173" s="5">
        <v>13</v>
      </c>
      <c r="R173" s="5">
        <v>14</v>
      </c>
      <c r="S173" s="5">
        <v>15</v>
      </c>
      <c r="T173" s="5">
        <v>16</v>
      </c>
      <c r="U173" s="5">
        <v>17</v>
      </c>
      <c r="V173" s="5">
        <v>18</v>
      </c>
      <c r="W173" s="5">
        <v>19</v>
      </c>
      <c r="X173" s="5">
        <v>20</v>
      </c>
      <c r="Y173" s="5">
        <v>21</v>
      </c>
      <c r="Z173" s="5">
        <v>22</v>
      </c>
      <c r="AA173" s="5">
        <v>23</v>
      </c>
      <c r="AB173" s="5">
        <v>24</v>
      </c>
      <c r="AC173" s="5">
        <v>25</v>
      </c>
      <c r="AD173" s="5">
        <v>26</v>
      </c>
      <c r="AE173" s="5">
        <v>27</v>
      </c>
      <c r="AF173" s="5">
        <v>28</v>
      </c>
      <c r="AG173" s="5">
        <v>29</v>
      </c>
      <c r="AH173" s="5">
        <v>30</v>
      </c>
      <c r="AI173" s="5">
        <v>31</v>
      </c>
      <c r="AJ173" s="5">
        <v>32</v>
      </c>
      <c r="AK173" s="5">
        <v>33</v>
      </c>
      <c r="AL173" s="5">
        <v>34</v>
      </c>
      <c r="AM173" s="5">
        <v>35</v>
      </c>
      <c r="AN173" s="5">
        <v>36</v>
      </c>
      <c r="AO173" s="5">
        <v>37</v>
      </c>
      <c r="AP173" s="5">
        <v>38</v>
      </c>
      <c r="AQ173" s="107"/>
      <c r="AR173" s="144"/>
      <c r="AS173" s="145"/>
    </row>
    <row r="174" spans="1:45" ht="12.75" customHeight="1" x14ac:dyDescent="0.2">
      <c r="A174" s="120"/>
      <c r="B174" s="139"/>
      <c r="C174" s="121"/>
      <c r="D174" s="23" t="s">
        <v>19</v>
      </c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44"/>
      <c r="AN174" s="44"/>
      <c r="AO174" s="44"/>
      <c r="AP174" s="44"/>
      <c r="AQ174" s="40">
        <f t="shared" ref="AQ174:AQ204" si="46">COUNTA(E174:AP174)</f>
        <v>0</v>
      </c>
      <c r="AR174" s="3">
        <f>34*4</f>
        <v>136</v>
      </c>
      <c r="AS174" s="8">
        <f t="shared" ref="AS174:AS204" si="47">AQ174/AR174</f>
        <v>0</v>
      </c>
    </row>
    <row r="175" spans="1:45" x14ac:dyDescent="0.2">
      <c r="A175" s="143" t="s">
        <v>25</v>
      </c>
      <c r="B175" s="102" t="s">
        <v>13</v>
      </c>
      <c r="C175" s="51" t="s">
        <v>100</v>
      </c>
      <c r="D175" s="52"/>
      <c r="E175" s="27"/>
      <c r="F175" s="27"/>
      <c r="G175" s="72" t="s">
        <v>132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72" t="s">
        <v>132</v>
      </c>
      <c r="S175" s="27"/>
      <c r="T175" s="27"/>
      <c r="U175" s="27"/>
      <c r="V175" s="27"/>
      <c r="W175" s="27"/>
      <c r="X175" s="27"/>
      <c r="Y175" s="27"/>
      <c r="Z175" s="27"/>
      <c r="AA175" s="72" t="s">
        <v>132</v>
      </c>
      <c r="AB175" s="27"/>
      <c r="AC175" s="27"/>
      <c r="AD175" s="27"/>
      <c r="AE175" s="27"/>
      <c r="AF175" s="27"/>
      <c r="AG175" s="27"/>
      <c r="AH175" s="27"/>
      <c r="AI175" s="71" t="s">
        <v>127</v>
      </c>
      <c r="AJ175" s="27"/>
      <c r="AK175" s="27"/>
      <c r="AL175" s="27"/>
      <c r="AM175" s="44"/>
      <c r="AN175" s="44"/>
      <c r="AO175" s="44"/>
      <c r="AP175" s="44"/>
      <c r="AQ175" s="40">
        <f t="shared" si="46"/>
        <v>4</v>
      </c>
      <c r="AR175" s="3">
        <f t="shared" ref="AR175:AR176" si="48">34*4</f>
        <v>136</v>
      </c>
      <c r="AS175" s="8">
        <f t="shared" si="47"/>
        <v>2.9411764705882353E-2</v>
      </c>
    </row>
    <row r="176" spans="1:45" ht="12.75" customHeight="1" x14ac:dyDescent="0.2">
      <c r="A176" s="143"/>
      <c r="B176" s="103"/>
      <c r="C176" s="51" t="s">
        <v>101</v>
      </c>
      <c r="D176" s="52"/>
      <c r="E176" s="27"/>
      <c r="F176" s="27"/>
      <c r="G176" s="72" t="s">
        <v>132</v>
      </c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72" t="s">
        <v>132</v>
      </c>
      <c r="S176" s="27"/>
      <c r="T176" s="27"/>
      <c r="U176" s="27"/>
      <c r="V176" s="27"/>
      <c r="W176" s="27"/>
      <c r="X176" s="27"/>
      <c r="Y176" s="27"/>
      <c r="Z176" s="27"/>
      <c r="AA176" s="72" t="s">
        <v>132</v>
      </c>
      <c r="AB176" s="27"/>
      <c r="AC176" s="27"/>
      <c r="AD176" s="27"/>
      <c r="AE176" s="27"/>
      <c r="AF176" s="27"/>
      <c r="AG176" s="27"/>
      <c r="AH176" s="27"/>
      <c r="AI176" s="71" t="s">
        <v>127</v>
      </c>
      <c r="AJ176" s="27"/>
      <c r="AK176" s="27"/>
      <c r="AL176" s="27"/>
      <c r="AM176" s="44"/>
      <c r="AN176" s="44"/>
      <c r="AO176" s="44"/>
      <c r="AP176" s="44"/>
      <c r="AQ176" s="40">
        <f t="shared" si="46"/>
        <v>4</v>
      </c>
      <c r="AR176" s="3">
        <f t="shared" si="48"/>
        <v>136</v>
      </c>
      <c r="AS176" s="8">
        <f t="shared" si="47"/>
        <v>2.9411764705882353E-2</v>
      </c>
    </row>
    <row r="177" spans="1:45" ht="12.75" customHeight="1" x14ac:dyDescent="0.2">
      <c r="A177" s="143"/>
      <c r="B177" s="102" t="s">
        <v>27</v>
      </c>
      <c r="C177" s="51" t="s">
        <v>100</v>
      </c>
      <c r="D177" s="52"/>
      <c r="E177" s="27"/>
      <c r="F177" s="27"/>
      <c r="G177" s="27"/>
      <c r="H177" s="27"/>
      <c r="I177" s="27"/>
      <c r="J177" s="72" t="s">
        <v>132</v>
      </c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44"/>
      <c r="AN177" s="44"/>
      <c r="AO177" s="44"/>
      <c r="AP177" s="44"/>
      <c r="AQ177" s="40">
        <f t="shared" si="46"/>
        <v>1</v>
      </c>
      <c r="AR177" s="3">
        <f t="shared" ref="AR177:AR178" si="49">34*2</f>
        <v>68</v>
      </c>
      <c r="AS177" s="8">
        <f t="shared" si="47"/>
        <v>1.4705882352941176E-2</v>
      </c>
    </row>
    <row r="178" spans="1:45" x14ac:dyDescent="0.2">
      <c r="A178" s="143"/>
      <c r="B178" s="103"/>
      <c r="C178" s="51" t="s">
        <v>101</v>
      </c>
      <c r="D178" s="50"/>
      <c r="E178" s="27"/>
      <c r="F178" s="27"/>
      <c r="G178" s="27"/>
      <c r="H178" s="27"/>
      <c r="I178" s="27"/>
      <c r="J178" s="72" t="s">
        <v>132</v>
      </c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71" t="s">
        <v>127</v>
      </c>
      <c r="AL178" s="27"/>
      <c r="AM178" s="44"/>
      <c r="AN178" s="44"/>
      <c r="AO178" s="44"/>
      <c r="AP178" s="44"/>
      <c r="AQ178" s="40">
        <f t="shared" si="46"/>
        <v>2</v>
      </c>
      <c r="AR178" s="3">
        <f t="shared" si="49"/>
        <v>68</v>
      </c>
      <c r="AS178" s="8">
        <f t="shared" si="47"/>
        <v>2.9411764705882353E-2</v>
      </c>
    </row>
    <row r="179" spans="1:45" ht="12.75" customHeight="1" x14ac:dyDescent="0.2">
      <c r="A179" s="143"/>
      <c r="B179" s="102" t="s">
        <v>12</v>
      </c>
      <c r="C179" s="51" t="s">
        <v>100</v>
      </c>
      <c r="D179" s="50"/>
      <c r="E179" s="27"/>
      <c r="F179" s="27"/>
      <c r="G179" s="27"/>
      <c r="H179" s="72" t="s">
        <v>132</v>
      </c>
      <c r="I179" s="27"/>
      <c r="J179" s="27"/>
      <c r="K179" s="27"/>
      <c r="L179" s="27"/>
      <c r="M179" s="27"/>
      <c r="N179" s="27"/>
      <c r="O179" s="27"/>
      <c r="P179" s="27"/>
      <c r="Q179" s="72" t="s">
        <v>132</v>
      </c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72" t="s">
        <v>132</v>
      </c>
      <c r="AD179" s="27"/>
      <c r="AE179" s="27"/>
      <c r="AF179" s="27"/>
      <c r="AG179" s="27"/>
      <c r="AH179" s="71" t="s">
        <v>127</v>
      </c>
      <c r="AI179" s="27"/>
      <c r="AJ179" s="27"/>
      <c r="AK179" s="27"/>
      <c r="AL179" s="27"/>
      <c r="AM179" s="44"/>
      <c r="AN179" s="44"/>
      <c r="AO179" s="44"/>
      <c r="AP179" s="44"/>
      <c r="AQ179" s="40">
        <f t="shared" si="46"/>
        <v>4</v>
      </c>
      <c r="AR179" s="3">
        <f t="shared" ref="AR179:AR182" si="50">34*3</f>
        <v>102</v>
      </c>
      <c r="AS179" s="8">
        <f t="shared" si="47"/>
        <v>3.9215686274509803E-2</v>
      </c>
    </row>
    <row r="180" spans="1:45" ht="12.75" customHeight="1" x14ac:dyDescent="0.2">
      <c r="A180" s="143"/>
      <c r="B180" s="103"/>
      <c r="C180" s="51" t="s">
        <v>101</v>
      </c>
      <c r="D180" s="52"/>
      <c r="E180" s="27"/>
      <c r="F180" s="27"/>
      <c r="G180" s="27"/>
      <c r="H180" s="72" t="s">
        <v>132</v>
      </c>
      <c r="I180" s="27"/>
      <c r="J180" s="27"/>
      <c r="K180" s="27"/>
      <c r="L180" s="27"/>
      <c r="M180" s="27"/>
      <c r="N180" s="27"/>
      <c r="O180" s="27"/>
      <c r="P180" s="27"/>
      <c r="Q180" s="72" t="s">
        <v>132</v>
      </c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72" t="s">
        <v>132</v>
      </c>
      <c r="AD180" s="27"/>
      <c r="AE180" s="27"/>
      <c r="AF180" s="27"/>
      <c r="AG180" s="27"/>
      <c r="AH180" s="71" t="s">
        <v>127</v>
      </c>
      <c r="AI180" s="44"/>
      <c r="AJ180" s="44"/>
      <c r="AK180" s="27"/>
      <c r="AL180" s="27"/>
      <c r="AM180" s="44"/>
      <c r="AN180" s="44"/>
      <c r="AO180" s="44"/>
      <c r="AP180" s="44"/>
      <c r="AQ180" s="40">
        <f t="shared" si="46"/>
        <v>4</v>
      </c>
      <c r="AR180" s="3">
        <f t="shared" si="50"/>
        <v>102</v>
      </c>
      <c r="AS180" s="8">
        <f t="shared" si="47"/>
        <v>3.9215686274509803E-2</v>
      </c>
    </row>
    <row r="181" spans="1:45" ht="12.75" customHeight="1" x14ac:dyDescent="0.2">
      <c r="A181" s="143"/>
      <c r="B181" s="102" t="s">
        <v>94</v>
      </c>
      <c r="C181" s="51" t="s">
        <v>100</v>
      </c>
      <c r="D181" s="52"/>
      <c r="E181" s="27"/>
      <c r="F181" s="27"/>
      <c r="G181" s="72" t="s">
        <v>132</v>
      </c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72" t="s">
        <v>132</v>
      </c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72" t="s">
        <v>132</v>
      </c>
      <c r="AE181" s="27"/>
      <c r="AF181" s="27"/>
      <c r="AG181" s="27"/>
      <c r="AH181" s="27"/>
      <c r="AI181" s="44"/>
      <c r="AJ181" s="71" t="s">
        <v>127</v>
      </c>
      <c r="AK181" s="27"/>
      <c r="AL181" s="27"/>
      <c r="AM181" s="44"/>
      <c r="AN181" s="44"/>
      <c r="AO181" s="44"/>
      <c r="AP181" s="44"/>
      <c r="AQ181" s="40">
        <f t="shared" si="46"/>
        <v>4</v>
      </c>
      <c r="AR181" s="3">
        <f t="shared" si="50"/>
        <v>102</v>
      </c>
      <c r="AS181" s="8">
        <f t="shared" si="47"/>
        <v>3.9215686274509803E-2</v>
      </c>
    </row>
    <row r="182" spans="1:45" ht="12.75" customHeight="1" x14ac:dyDescent="0.2">
      <c r="A182" s="143"/>
      <c r="B182" s="103"/>
      <c r="C182" s="51" t="s">
        <v>101</v>
      </c>
      <c r="D182" s="52"/>
      <c r="E182" s="27"/>
      <c r="F182" s="27"/>
      <c r="G182" s="72" t="s">
        <v>132</v>
      </c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72" t="s">
        <v>132</v>
      </c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72" t="s">
        <v>132</v>
      </c>
      <c r="AE182" s="27"/>
      <c r="AF182" s="27"/>
      <c r="AG182" s="27"/>
      <c r="AH182" s="27"/>
      <c r="AI182" s="44"/>
      <c r="AJ182" s="71" t="s">
        <v>127</v>
      </c>
      <c r="AK182" s="27"/>
      <c r="AL182" s="27"/>
      <c r="AM182" s="44"/>
      <c r="AN182" s="44"/>
      <c r="AO182" s="44"/>
      <c r="AP182" s="44"/>
      <c r="AQ182" s="40">
        <f t="shared" si="46"/>
        <v>4</v>
      </c>
      <c r="AR182" s="3">
        <f t="shared" si="50"/>
        <v>102</v>
      </c>
      <c r="AS182" s="8">
        <f t="shared" si="47"/>
        <v>3.9215686274509803E-2</v>
      </c>
    </row>
    <row r="183" spans="1:45" x14ac:dyDescent="0.2">
      <c r="A183" s="143"/>
      <c r="B183" s="102" t="s">
        <v>95</v>
      </c>
      <c r="C183" s="51" t="s">
        <v>100</v>
      </c>
      <c r="D183" s="50"/>
      <c r="E183" s="27"/>
      <c r="F183" s="27"/>
      <c r="G183" s="72" t="s">
        <v>132</v>
      </c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72" t="s">
        <v>132</v>
      </c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72" t="s">
        <v>132</v>
      </c>
      <c r="AE183" s="27"/>
      <c r="AF183" s="27"/>
      <c r="AG183" s="27"/>
      <c r="AH183" s="27"/>
      <c r="AI183" s="44"/>
      <c r="AJ183" s="44"/>
      <c r="AK183" s="27"/>
      <c r="AL183" s="27"/>
      <c r="AM183" s="44"/>
      <c r="AN183" s="44"/>
      <c r="AO183" s="44"/>
      <c r="AP183" s="44"/>
      <c r="AQ183" s="40">
        <f t="shared" si="46"/>
        <v>3</v>
      </c>
      <c r="AR183" s="3">
        <f t="shared" ref="AR183:AR184" si="51">34*2</f>
        <v>68</v>
      </c>
      <c r="AS183" s="8">
        <f t="shared" si="47"/>
        <v>4.4117647058823532E-2</v>
      </c>
    </row>
    <row r="184" spans="1:45" x14ac:dyDescent="0.2">
      <c r="A184" s="143"/>
      <c r="B184" s="103"/>
      <c r="C184" s="51" t="s">
        <v>101</v>
      </c>
      <c r="D184" s="52"/>
      <c r="E184" s="27"/>
      <c r="F184" s="27"/>
      <c r="G184" s="72" t="s">
        <v>132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72" t="s">
        <v>132</v>
      </c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72" t="s">
        <v>132</v>
      </c>
      <c r="AE184" s="27"/>
      <c r="AF184" s="27"/>
      <c r="AG184" s="27"/>
      <c r="AH184" s="27"/>
      <c r="AI184" s="44"/>
      <c r="AJ184" s="44"/>
      <c r="AK184" s="27"/>
      <c r="AL184" s="27"/>
      <c r="AM184" s="44"/>
      <c r="AN184" s="44"/>
      <c r="AO184" s="44"/>
      <c r="AP184" s="44"/>
      <c r="AQ184" s="40">
        <f t="shared" si="46"/>
        <v>3</v>
      </c>
      <c r="AR184" s="3">
        <f t="shared" si="51"/>
        <v>68</v>
      </c>
      <c r="AS184" s="8">
        <f t="shared" si="47"/>
        <v>4.4117647058823532E-2</v>
      </c>
    </row>
    <row r="185" spans="1:45" ht="12.75" customHeight="1" x14ac:dyDescent="0.2">
      <c r="A185" s="143"/>
      <c r="B185" s="102" t="s">
        <v>96</v>
      </c>
      <c r="C185" s="51" t="s">
        <v>100</v>
      </c>
      <c r="D185" s="50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43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44"/>
      <c r="AJ185" s="44"/>
      <c r="AK185" s="27"/>
      <c r="AL185" s="27"/>
      <c r="AM185" s="44"/>
      <c r="AN185" s="44"/>
      <c r="AO185" s="44"/>
      <c r="AP185" s="44"/>
      <c r="AQ185" s="40">
        <f t="shared" si="46"/>
        <v>0</v>
      </c>
      <c r="AR185" s="3">
        <f t="shared" ref="AR185:AR188" si="52">34*1</f>
        <v>34</v>
      </c>
      <c r="AS185" s="8">
        <f t="shared" si="47"/>
        <v>0</v>
      </c>
    </row>
    <row r="186" spans="1:45" ht="12.75" customHeight="1" x14ac:dyDescent="0.2">
      <c r="A186" s="143"/>
      <c r="B186" s="103"/>
      <c r="C186" s="51" t="s">
        <v>101</v>
      </c>
      <c r="D186" s="52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43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44"/>
      <c r="AJ186" s="44"/>
      <c r="AK186" s="27"/>
      <c r="AL186" s="27"/>
      <c r="AM186" s="44"/>
      <c r="AN186" s="44"/>
      <c r="AO186" s="44"/>
      <c r="AP186" s="44"/>
      <c r="AQ186" s="40">
        <f t="shared" si="46"/>
        <v>0</v>
      </c>
      <c r="AR186" s="3">
        <f t="shared" si="52"/>
        <v>34</v>
      </c>
      <c r="AS186" s="8">
        <f t="shared" si="47"/>
        <v>0</v>
      </c>
    </row>
    <row r="187" spans="1:45" ht="12.75" customHeight="1" x14ac:dyDescent="0.2">
      <c r="A187" s="143"/>
      <c r="B187" s="102" t="s">
        <v>35</v>
      </c>
      <c r="C187" s="51" t="s">
        <v>100</v>
      </c>
      <c r="D187" s="52"/>
      <c r="E187" s="27"/>
      <c r="F187" s="27"/>
      <c r="G187" s="27"/>
      <c r="H187" s="27"/>
      <c r="I187" s="72" t="s">
        <v>132</v>
      </c>
      <c r="J187" s="27"/>
      <c r="K187" s="27"/>
      <c r="L187" s="27"/>
      <c r="M187" s="27"/>
      <c r="N187" s="27"/>
      <c r="O187" s="27"/>
      <c r="P187" s="27"/>
      <c r="Q187" s="27"/>
      <c r="R187" s="27"/>
      <c r="S187" s="72" t="s">
        <v>132</v>
      </c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72" t="s">
        <v>132</v>
      </c>
      <c r="AF187" s="27"/>
      <c r="AG187" s="27"/>
      <c r="AH187" s="27"/>
      <c r="AI187" s="27"/>
      <c r="AJ187" s="43"/>
      <c r="AK187" s="27"/>
      <c r="AL187" s="27"/>
      <c r="AM187" s="44"/>
      <c r="AN187" s="44"/>
      <c r="AO187" s="44"/>
      <c r="AP187" s="44"/>
      <c r="AQ187" s="40">
        <f t="shared" si="46"/>
        <v>3</v>
      </c>
      <c r="AR187" s="3">
        <f t="shared" si="52"/>
        <v>34</v>
      </c>
      <c r="AS187" s="8">
        <f t="shared" si="47"/>
        <v>8.8235294117647065E-2</v>
      </c>
    </row>
    <row r="188" spans="1:45" ht="12.75" customHeight="1" x14ac:dyDescent="0.2">
      <c r="A188" s="143"/>
      <c r="B188" s="103"/>
      <c r="C188" s="51" t="s">
        <v>101</v>
      </c>
      <c r="D188" s="52"/>
      <c r="E188" s="27"/>
      <c r="F188" s="27"/>
      <c r="G188" s="27"/>
      <c r="H188" s="27"/>
      <c r="I188" s="72" t="s">
        <v>132</v>
      </c>
      <c r="J188" s="27"/>
      <c r="K188" s="27"/>
      <c r="L188" s="27"/>
      <c r="M188" s="27"/>
      <c r="N188" s="27"/>
      <c r="O188" s="27"/>
      <c r="P188" s="27"/>
      <c r="Q188" s="27"/>
      <c r="R188" s="27"/>
      <c r="S188" s="72" t="s">
        <v>132</v>
      </c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72" t="s">
        <v>132</v>
      </c>
      <c r="AF188" s="27"/>
      <c r="AG188" s="27"/>
      <c r="AH188" s="27"/>
      <c r="AI188" s="27"/>
      <c r="AJ188" s="27"/>
      <c r="AK188" s="27"/>
      <c r="AL188" s="27"/>
      <c r="AM188" s="44"/>
      <c r="AN188" s="44"/>
      <c r="AO188" s="44"/>
      <c r="AP188" s="44"/>
      <c r="AQ188" s="40">
        <f t="shared" si="46"/>
        <v>3</v>
      </c>
      <c r="AR188" s="3">
        <f t="shared" si="52"/>
        <v>34</v>
      </c>
      <c r="AS188" s="8">
        <f t="shared" si="47"/>
        <v>8.8235294117647065E-2</v>
      </c>
    </row>
    <row r="189" spans="1:45" ht="12.75" customHeight="1" x14ac:dyDescent="0.2">
      <c r="A189" s="143"/>
      <c r="B189" s="102" t="s">
        <v>28</v>
      </c>
      <c r="C189" s="51" t="s">
        <v>100</v>
      </c>
      <c r="D189" s="52"/>
      <c r="E189" s="27"/>
      <c r="F189" s="27"/>
      <c r="G189" s="27"/>
      <c r="H189" s="27"/>
      <c r="I189" s="27"/>
      <c r="J189" s="27"/>
      <c r="K189" s="27"/>
      <c r="L189" s="72" t="s">
        <v>132</v>
      </c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72" t="s">
        <v>132</v>
      </c>
      <c r="Y189" s="27"/>
      <c r="Z189" s="27"/>
      <c r="AA189" s="27"/>
      <c r="AB189" s="27"/>
      <c r="AC189" s="27"/>
      <c r="AD189" s="27"/>
      <c r="AE189" s="27"/>
      <c r="AF189" s="43"/>
      <c r="AG189" s="43"/>
      <c r="AH189" s="27"/>
      <c r="AI189" s="27"/>
      <c r="AJ189" s="44"/>
      <c r="AK189" s="71" t="s">
        <v>127</v>
      </c>
      <c r="AL189" s="27"/>
      <c r="AM189" s="44"/>
      <c r="AN189" s="44"/>
      <c r="AO189" s="44"/>
      <c r="AP189" s="44"/>
      <c r="AQ189" s="40">
        <f t="shared" si="46"/>
        <v>3</v>
      </c>
      <c r="AR189" s="3">
        <f t="shared" ref="AR189:AR190" si="53">34*3</f>
        <v>102</v>
      </c>
      <c r="AS189" s="8">
        <f t="shared" si="47"/>
        <v>2.9411764705882353E-2</v>
      </c>
    </row>
    <row r="190" spans="1:45" ht="12.75" customHeight="1" x14ac:dyDescent="0.2">
      <c r="A190" s="143"/>
      <c r="B190" s="103"/>
      <c r="C190" s="51" t="s">
        <v>101</v>
      </c>
      <c r="D190" s="50"/>
      <c r="E190" s="27"/>
      <c r="F190" s="27"/>
      <c r="G190" s="27"/>
      <c r="H190" s="27"/>
      <c r="I190" s="27"/>
      <c r="J190" s="27"/>
      <c r="K190" s="27"/>
      <c r="L190" s="72" t="s">
        <v>132</v>
      </c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72" t="s">
        <v>132</v>
      </c>
      <c r="Y190" s="27"/>
      <c r="Z190" s="27"/>
      <c r="AA190" s="27"/>
      <c r="AB190" s="27"/>
      <c r="AC190" s="27"/>
      <c r="AD190" s="27"/>
      <c r="AE190" s="27"/>
      <c r="AF190" s="43"/>
      <c r="AG190" s="27"/>
      <c r="AH190" s="44"/>
      <c r="AI190" s="44"/>
      <c r="AJ190" s="44"/>
      <c r="AK190" s="43"/>
      <c r="AL190" s="27"/>
      <c r="AM190" s="44"/>
      <c r="AN190" s="44"/>
      <c r="AO190" s="44"/>
      <c r="AP190" s="44"/>
      <c r="AQ190" s="40">
        <f t="shared" si="46"/>
        <v>2</v>
      </c>
      <c r="AR190" s="3">
        <f t="shared" si="53"/>
        <v>102</v>
      </c>
      <c r="AS190" s="8">
        <f t="shared" si="47"/>
        <v>1.9607843137254902E-2</v>
      </c>
    </row>
    <row r="191" spans="1:45" ht="12.75" customHeight="1" x14ac:dyDescent="0.2">
      <c r="A191" s="143"/>
      <c r="B191" s="102" t="s">
        <v>30</v>
      </c>
      <c r="C191" s="51" t="s">
        <v>100</v>
      </c>
      <c r="D191" s="52"/>
      <c r="E191" s="27"/>
      <c r="F191" s="27"/>
      <c r="G191" s="27"/>
      <c r="H191" s="27"/>
      <c r="I191" s="27"/>
      <c r="J191" s="27"/>
      <c r="K191" s="72" t="s">
        <v>132</v>
      </c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72" t="s">
        <v>132</v>
      </c>
      <c r="AA191" s="27"/>
      <c r="AB191" s="27"/>
      <c r="AC191" s="27"/>
      <c r="AD191" s="27"/>
      <c r="AE191" s="27"/>
      <c r="AF191" s="27"/>
      <c r="AG191" s="71" t="s">
        <v>127</v>
      </c>
      <c r="AH191" s="43"/>
      <c r="AI191" s="43"/>
      <c r="AJ191" s="44"/>
      <c r="AK191" s="27"/>
      <c r="AL191" s="27"/>
      <c r="AM191" s="44"/>
      <c r="AN191" s="44"/>
      <c r="AO191" s="44"/>
      <c r="AP191" s="44"/>
      <c r="AQ191" s="40">
        <f t="shared" si="46"/>
        <v>3</v>
      </c>
      <c r="AR191" s="3">
        <f t="shared" ref="AR191:AR194" si="54">34*2</f>
        <v>68</v>
      </c>
      <c r="AS191" s="8">
        <f t="shared" si="47"/>
        <v>4.4117647058823532E-2</v>
      </c>
    </row>
    <row r="192" spans="1:45" ht="12.75" customHeight="1" x14ac:dyDescent="0.2">
      <c r="A192" s="143"/>
      <c r="B192" s="103"/>
      <c r="C192" s="51" t="s">
        <v>101</v>
      </c>
      <c r="D192" s="52"/>
      <c r="E192" s="27"/>
      <c r="F192" s="27"/>
      <c r="G192" s="27"/>
      <c r="H192" s="27"/>
      <c r="I192" s="27"/>
      <c r="J192" s="27"/>
      <c r="K192" s="72" t="s">
        <v>132</v>
      </c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72" t="s">
        <v>132</v>
      </c>
      <c r="AA192" s="27"/>
      <c r="AB192" s="27"/>
      <c r="AC192" s="27"/>
      <c r="AD192" s="27"/>
      <c r="AE192" s="27"/>
      <c r="AF192" s="27"/>
      <c r="AG192" s="27"/>
      <c r="AH192" s="43"/>
      <c r="AI192" s="43"/>
      <c r="AJ192" s="44"/>
      <c r="AK192" s="27"/>
      <c r="AL192" s="27"/>
      <c r="AM192" s="44"/>
      <c r="AN192" s="44"/>
      <c r="AO192" s="44"/>
      <c r="AP192" s="44"/>
      <c r="AQ192" s="40">
        <f t="shared" si="46"/>
        <v>2</v>
      </c>
      <c r="AR192" s="3">
        <f t="shared" si="54"/>
        <v>68</v>
      </c>
      <c r="AS192" s="8">
        <f t="shared" si="47"/>
        <v>2.9411764705882353E-2</v>
      </c>
    </row>
    <row r="193" spans="1:57" ht="12.75" customHeight="1" x14ac:dyDescent="0.2">
      <c r="A193" s="143"/>
      <c r="B193" s="102" t="s">
        <v>34</v>
      </c>
      <c r="C193" s="51" t="s">
        <v>100</v>
      </c>
      <c r="D193" s="52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72" t="s">
        <v>132</v>
      </c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72" t="s">
        <v>132</v>
      </c>
      <c r="AC193" s="27"/>
      <c r="AD193" s="27"/>
      <c r="AE193" s="27"/>
      <c r="AF193" s="27"/>
      <c r="AG193" s="27"/>
      <c r="AH193" s="43"/>
      <c r="AI193" s="71" t="s">
        <v>127</v>
      </c>
      <c r="AJ193" s="44"/>
      <c r="AK193" s="27"/>
      <c r="AL193" s="27"/>
      <c r="AM193" s="44"/>
      <c r="AN193" s="44"/>
      <c r="AO193" s="44"/>
      <c r="AP193" s="44"/>
      <c r="AQ193" s="40">
        <f t="shared" si="46"/>
        <v>3</v>
      </c>
      <c r="AR193" s="3">
        <f t="shared" si="54"/>
        <v>68</v>
      </c>
      <c r="AS193" s="8">
        <f t="shared" si="47"/>
        <v>4.4117647058823532E-2</v>
      </c>
      <c r="BE193" s="27"/>
    </row>
    <row r="194" spans="1:57" ht="12.75" customHeight="1" x14ac:dyDescent="0.2">
      <c r="A194" s="143"/>
      <c r="B194" s="103"/>
      <c r="C194" s="51" t="s">
        <v>101</v>
      </c>
      <c r="D194" s="52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72" t="s">
        <v>132</v>
      </c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72" t="s">
        <v>132</v>
      </c>
      <c r="AC194" s="27"/>
      <c r="AD194" s="27"/>
      <c r="AE194" s="27"/>
      <c r="AF194" s="27"/>
      <c r="AG194" s="27"/>
      <c r="AH194" s="43"/>
      <c r="AI194" s="71" t="s">
        <v>127</v>
      </c>
      <c r="AJ194" s="27"/>
      <c r="AK194" s="27"/>
      <c r="AL194" s="27"/>
      <c r="AM194" s="44"/>
      <c r="AN194" s="44"/>
      <c r="AO194" s="44"/>
      <c r="AP194" s="44"/>
      <c r="AQ194" s="40">
        <f t="shared" si="46"/>
        <v>3</v>
      </c>
      <c r="AR194" s="3">
        <f t="shared" si="54"/>
        <v>68</v>
      </c>
      <c r="AS194" s="8">
        <f t="shared" si="47"/>
        <v>4.4117647058823532E-2</v>
      </c>
    </row>
    <row r="195" spans="1:57" ht="12.75" customHeight="1" x14ac:dyDescent="0.2">
      <c r="A195" s="143"/>
      <c r="B195" s="102" t="s">
        <v>29</v>
      </c>
      <c r="C195" s="51" t="s">
        <v>100</v>
      </c>
      <c r="D195" s="50"/>
      <c r="E195" s="27"/>
      <c r="F195" s="27"/>
      <c r="G195" s="27"/>
      <c r="H195" s="27"/>
      <c r="I195" s="27"/>
      <c r="J195" s="27"/>
      <c r="K195" s="27"/>
      <c r="L195" s="72" t="s">
        <v>132</v>
      </c>
      <c r="M195" s="27"/>
      <c r="N195" s="27"/>
      <c r="O195" s="27"/>
      <c r="P195" s="27"/>
      <c r="Q195" s="27"/>
      <c r="R195" s="27"/>
      <c r="S195" s="27"/>
      <c r="T195" s="72" t="s">
        <v>132</v>
      </c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43"/>
      <c r="AI195" s="27"/>
      <c r="AJ195" s="27"/>
      <c r="AK195" s="27"/>
      <c r="AL195" s="27"/>
      <c r="AM195" s="44"/>
      <c r="AN195" s="44"/>
      <c r="AO195" s="44"/>
      <c r="AP195" s="44"/>
      <c r="AQ195" s="40">
        <f t="shared" si="46"/>
        <v>2</v>
      </c>
      <c r="AR195" s="3">
        <f t="shared" ref="AR195:AR200" si="55">34*1</f>
        <v>34</v>
      </c>
      <c r="AS195" s="8">
        <f t="shared" si="47"/>
        <v>5.8823529411764705E-2</v>
      </c>
    </row>
    <row r="196" spans="1:57" ht="12.75" customHeight="1" x14ac:dyDescent="0.2">
      <c r="A196" s="143"/>
      <c r="B196" s="103"/>
      <c r="C196" s="51" t="s">
        <v>101</v>
      </c>
      <c r="D196" s="50"/>
      <c r="E196" s="27"/>
      <c r="F196" s="27"/>
      <c r="G196" s="27"/>
      <c r="H196" s="27"/>
      <c r="I196" s="27"/>
      <c r="J196" s="27"/>
      <c r="K196" s="27"/>
      <c r="L196" s="72" t="s">
        <v>132</v>
      </c>
      <c r="M196" s="27"/>
      <c r="N196" s="27"/>
      <c r="O196" s="27"/>
      <c r="P196" s="27"/>
      <c r="Q196" s="27"/>
      <c r="R196" s="27"/>
      <c r="S196" s="27"/>
      <c r="T196" s="72" t="s">
        <v>132</v>
      </c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43"/>
      <c r="AI196" s="27"/>
      <c r="AJ196" s="27"/>
      <c r="AK196" s="27"/>
      <c r="AL196" s="27"/>
      <c r="AM196" s="44"/>
      <c r="AN196" s="44"/>
      <c r="AO196" s="44"/>
      <c r="AP196" s="44"/>
      <c r="AQ196" s="40">
        <f t="shared" si="46"/>
        <v>2</v>
      </c>
      <c r="AR196" s="3">
        <f t="shared" si="55"/>
        <v>34</v>
      </c>
      <c r="AS196" s="8">
        <f t="shared" si="47"/>
        <v>5.8823529411764705E-2</v>
      </c>
    </row>
    <row r="197" spans="1:57" ht="12.75" customHeight="1" x14ac:dyDescent="0.2">
      <c r="A197" s="143"/>
      <c r="B197" s="104" t="s">
        <v>53</v>
      </c>
      <c r="C197" s="51" t="s">
        <v>100</v>
      </c>
      <c r="D197" s="50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71" t="s">
        <v>127</v>
      </c>
      <c r="AI197" s="27"/>
      <c r="AJ197" s="27"/>
      <c r="AK197" s="27"/>
      <c r="AL197" s="27"/>
      <c r="AM197" s="44"/>
      <c r="AN197" s="44"/>
      <c r="AO197" s="44"/>
      <c r="AP197" s="44"/>
      <c r="AQ197" s="40">
        <f t="shared" si="46"/>
        <v>1</v>
      </c>
      <c r="AR197" s="3">
        <f t="shared" si="55"/>
        <v>34</v>
      </c>
      <c r="AS197" s="8">
        <f t="shared" si="47"/>
        <v>2.9411764705882353E-2</v>
      </c>
    </row>
    <row r="198" spans="1:57" ht="12.75" customHeight="1" x14ac:dyDescent="0.2">
      <c r="A198" s="143"/>
      <c r="B198" s="104"/>
      <c r="C198" s="51" t="s">
        <v>101</v>
      </c>
      <c r="D198" s="50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43"/>
      <c r="AI198" s="27"/>
      <c r="AJ198" s="27"/>
      <c r="AK198" s="27"/>
      <c r="AL198" s="27"/>
      <c r="AM198" s="44"/>
      <c r="AN198" s="44"/>
      <c r="AO198" s="44"/>
      <c r="AP198" s="44"/>
      <c r="AQ198" s="40">
        <f t="shared" si="46"/>
        <v>0</v>
      </c>
      <c r="AR198" s="3">
        <f t="shared" si="55"/>
        <v>34</v>
      </c>
      <c r="AS198" s="8">
        <f t="shared" si="47"/>
        <v>0</v>
      </c>
    </row>
    <row r="199" spans="1:57" ht="12.75" customHeight="1" x14ac:dyDescent="0.2">
      <c r="A199" s="143"/>
      <c r="B199" s="104" t="s">
        <v>54</v>
      </c>
      <c r="C199" s="51" t="s">
        <v>100</v>
      </c>
      <c r="D199" s="50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43"/>
      <c r="AI199" s="27"/>
      <c r="AJ199" s="27"/>
      <c r="AK199" s="27"/>
      <c r="AL199" s="27"/>
      <c r="AM199" s="44"/>
      <c r="AN199" s="44"/>
      <c r="AO199" s="44"/>
      <c r="AP199" s="44"/>
      <c r="AQ199" s="40">
        <f t="shared" si="46"/>
        <v>0</v>
      </c>
      <c r="AR199" s="3">
        <f t="shared" si="55"/>
        <v>34</v>
      </c>
      <c r="AS199" s="8">
        <f t="shared" si="47"/>
        <v>0</v>
      </c>
    </row>
    <row r="200" spans="1:57" ht="12.75" customHeight="1" x14ac:dyDescent="0.2">
      <c r="A200" s="143"/>
      <c r="B200" s="104"/>
      <c r="C200" s="51" t="s">
        <v>101</v>
      </c>
      <c r="D200" s="50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43"/>
      <c r="AI200" s="27"/>
      <c r="AJ200" s="27"/>
      <c r="AK200" s="27"/>
      <c r="AL200" s="27"/>
      <c r="AM200" s="44"/>
      <c r="AN200" s="44"/>
      <c r="AO200" s="44"/>
      <c r="AP200" s="44"/>
      <c r="AQ200" s="40">
        <f t="shared" si="46"/>
        <v>0</v>
      </c>
      <c r="AR200" s="3">
        <f t="shared" si="55"/>
        <v>34</v>
      </c>
      <c r="AS200" s="8">
        <f t="shared" si="47"/>
        <v>0</v>
      </c>
    </row>
    <row r="201" spans="1:57" ht="12.75" customHeight="1" x14ac:dyDescent="0.2">
      <c r="A201" s="143"/>
      <c r="B201" s="104" t="s">
        <v>81</v>
      </c>
      <c r="C201" s="51" t="s">
        <v>100</v>
      </c>
      <c r="D201" s="50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43"/>
      <c r="AI201" s="27"/>
      <c r="AJ201" s="27"/>
      <c r="AK201" s="27"/>
      <c r="AL201" s="27"/>
      <c r="AM201" s="44"/>
      <c r="AN201" s="44"/>
      <c r="AO201" s="44"/>
      <c r="AP201" s="44"/>
      <c r="AQ201" s="40">
        <f t="shared" si="46"/>
        <v>0</v>
      </c>
      <c r="AR201" s="3">
        <f t="shared" ref="AR201:AR204" si="56">34*2</f>
        <v>68</v>
      </c>
      <c r="AS201" s="8">
        <f t="shared" si="47"/>
        <v>0</v>
      </c>
    </row>
    <row r="202" spans="1:57" ht="12.75" customHeight="1" x14ac:dyDescent="0.2">
      <c r="A202" s="143"/>
      <c r="B202" s="104"/>
      <c r="C202" s="51" t="s">
        <v>101</v>
      </c>
      <c r="D202" s="50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43"/>
      <c r="AI202" s="27"/>
      <c r="AJ202" s="27"/>
      <c r="AK202" s="27"/>
      <c r="AL202" s="27"/>
      <c r="AM202" s="44"/>
      <c r="AN202" s="44"/>
      <c r="AO202" s="44"/>
      <c r="AP202" s="44"/>
      <c r="AQ202" s="40">
        <f t="shared" si="46"/>
        <v>0</v>
      </c>
      <c r="AR202" s="3">
        <f t="shared" si="56"/>
        <v>68</v>
      </c>
      <c r="AS202" s="8">
        <f t="shared" si="47"/>
        <v>0</v>
      </c>
    </row>
    <row r="203" spans="1:57" ht="12.75" customHeight="1" x14ac:dyDescent="0.2">
      <c r="A203" s="143"/>
      <c r="B203" s="104" t="s">
        <v>72</v>
      </c>
      <c r="C203" s="51" t="s">
        <v>100</v>
      </c>
      <c r="D203" s="50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43"/>
      <c r="AI203" s="27"/>
      <c r="AJ203" s="27"/>
      <c r="AK203" s="27"/>
      <c r="AL203" s="27"/>
      <c r="AM203" s="44"/>
      <c r="AN203" s="44"/>
      <c r="AO203" s="44"/>
      <c r="AP203" s="44"/>
      <c r="AQ203" s="40">
        <f t="shared" si="46"/>
        <v>0</v>
      </c>
      <c r="AR203" s="3">
        <f t="shared" si="56"/>
        <v>68</v>
      </c>
      <c r="AS203" s="8">
        <f t="shared" si="47"/>
        <v>0</v>
      </c>
    </row>
    <row r="204" spans="1:57" x14ac:dyDescent="0.2">
      <c r="A204" s="143"/>
      <c r="B204" s="104"/>
      <c r="C204" s="51" t="s">
        <v>101</v>
      </c>
      <c r="D204" s="50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43"/>
      <c r="AJ204" s="44"/>
      <c r="AK204" s="27"/>
      <c r="AL204" s="27"/>
      <c r="AM204" s="44"/>
      <c r="AN204" s="44"/>
      <c r="AO204" s="44"/>
      <c r="AP204" s="44"/>
      <c r="AQ204" s="40">
        <f t="shared" si="46"/>
        <v>0</v>
      </c>
      <c r="AR204" s="3">
        <f t="shared" si="56"/>
        <v>68</v>
      </c>
      <c r="AS204" s="8">
        <f t="shared" si="47"/>
        <v>0</v>
      </c>
    </row>
    <row r="205" spans="1:57" s="2" customFormat="1" ht="30.95" customHeight="1" x14ac:dyDescent="0.2">
      <c r="A205" s="67"/>
      <c r="B205" s="68"/>
      <c r="C205" s="68"/>
      <c r="D205" s="68"/>
      <c r="E205" s="105" t="s">
        <v>40</v>
      </c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7" t="s">
        <v>20</v>
      </c>
      <c r="AR205" s="144" t="s">
        <v>22</v>
      </c>
      <c r="AS205" s="145" t="s">
        <v>21</v>
      </c>
    </row>
    <row r="206" spans="1:57" s="2" customFormat="1" ht="21.75" customHeight="1" x14ac:dyDescent="0.2">
      <c r="A206" s="126" t="s">
        <v>36</v>
      </c>
      <c r="B206" s="127"/>
      <c r="C206" s="127"/>
      <c r="D206" s="128"/>
      <c r="E206" s="104" t="s">
        <v>1</v>
      </c>
      <c r="F206" s="104"/>
      <c r="G206" s="104"/>
      <c r="H206" s="104"/>
      <c r="I206" s="104" t="s">
        <v>2</v>
      </c>
      <c r="J206" s="104"/>
      <c r="K206" s="104"/>
      <c r="L206" s="104"/>
      <c r="M206" s="104" t="s">
        <v>3</v>
      </c>
      <c r="N206" s="104"/>
      <c r="O206" s="104"/>
      <c r="P206" s="104"/>
      <c r="Q206" s="104" t="s">
        <v>4</v>
      </c>
      <c r="R206" s="104"/>
      <c r="S206" s="104"/>
      <c r="T206" s="104"/>
      <c r="U206" s="104" t="s">
        <v>5</v>
      </c>
      <c r="V206" s="104"/>
      <c r="W206" s="104"/>
      <c r="X206" s="104" t="s">
        <v>6</v>
      </c>
      <c r="Y206" s="104"/>
      <c r="Z206" s="104"/>
      <c r="AA206" s="104"/>
      <c r="AB206" s="104" t="s">
        <v>7</v>
      </c>
      <c r="AC206" s="104"/>
      <c r="AD206" s="104"/>
      <c r="AE206" s="104" t="s">
        <v>8</v>
      </c>
      <c r="AF206" s="104"/>
      <c r="AG206" s="104"/>
      <c r="AH206" s="104"/>
      <c r="AI206" s="104"/>
      <c r="AJ206" s="104" t="s">
        <v>9</v>
      </c>
      <c r="AK206" s="104"/>
      <c r="AL206" s="104"/>
      <c r="AM206" s="104" t="s">
        <v>10</v>
      </c>
      <c r="AN206" s="104"/>
      <c r="AO206" s="104"/>
      <c r="AP206" s="104"/>
      <c r="AQ206" s="107"/>
      <c r="AR206" s="144"/>
      <c r="AS206" s="145"/>
    </row>
    <row r="207" spans="1:57" s="6" customFormat="1" ht="11.25" customHeight="1" x14ac:dyDescent="0.2">
      <c r="A207" s="118" t="s">
        <v>0</v>
      </c>
      <c r="B207" s="138"/>
      <c r="C207" s="119"/>
      <c r="D207" s="23" t="s">
        <v>18</v>
      </c>
      <c r="E207" s="5">
        <v>1</v>
      </c>
      <c r="F207" s="5">
        <v>2</v>
      </c>
      <c r="G207" s="5">
        <v>3</v>
      </c>
      <c r="H207" s="5">
        <v>4</v>
      </c>
      <c r="I207" s="5">
        <v>5</v>
      </c>
      <c r="J207" s="5">
        <v>6</v>
      </c>
      <c r="K207" s="5">
        <v>7</v>
      </c>
      <c r="L207" s="5">
        <v>8</v>
      </c>
      <c r="M207" s="5">
        <v>9</v>
      </c>
      <c r="N207" s="5">
        <v>10</v>
      </c>
      <c r="O207" s="5">
        <v>11</v>
      </c>
      <c r="P207" s="5">
        <v>12</v>
      </c>
      <c r="Q207" s="5">
        <v>13</v>
      </c>
      <c r="R207" s="5">
        <v>14</v>
      </c>
      <c r="S207" s="5">
        <v>15</v>
      </c>
      <c r="T207" s="5">
        <v>16</v>
      </c>
      <c r="U207" s="5">
        <v>17</v>
      </c>
      <c r="V207" s="5">
        <v>18</v>
      </c>
      <c r="W207" s="5">
        <v>19</v>
      </c>
      <c r="X207" s="5">
        <v>20</v>
      </c>
      <c r="Y207" s="5">
        <v>21</v>
      </c>
      <c r="Z207" s="5">
        <v>22</v>
      </c>
      <c r="AA207" s="5">
        <v>23</v>
      </c>
      <c r="AB207" s="5">
        <v>24</v>
      </c>
      <c r="AC207" s="5">
        <v>25</v>
      </c>
      <c r="AD207" s="5">
        <v>26</v>
      </c>
      <c r="AE207" s="5">
        <v>27</v>
      </c>
      <c r="AF207" s="5">
        <v>28</v>
      </c>
      <c r="AG207" s="5">
        <v>29</v>
      </c>
      <c r="AH207" s="5">
        <v>30</v>
      </c>
      <c r="AI207" s="5">
        <v>31</v>
      </c>
      <c r="AJ207" s="5">
        <v>32</v>
      </c>
      <c r="AK207" s="5">
        <v>33</v>
      </c>
      <c r="AL207" s="5">
        <v>34</v>
      </c>
      <c r="AM207" s="5">
        <v>35</v>
      </c>
      <c r="AN207" s="5">
        <v>36</v>
      </c>
      <c r="AO207" s="5">
        <v>37</v>
      </c>
      <c r="AP207" s="5">
        <v>38</v>
      </c>
      <c r="AQ207" s="107"/>
      <c r="AR207" s="144"/>
      <c r="AS207" s="145"/>
    </row>
    <row r="208" spans="1:57" ht="12.75" customHeight="1" x14ac:dyDescent="0.2">
      <c r="A208" s="120"/>
      <c r="B208" s="139"/>
      <c r="C208" s="121"/>
      <c r="D208" s="23" t="s">
        <v>19</v>
      </c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7"/>
      <c r="AN208" s="7"/>
      <c r="AO208" s="7"/>
      <c r="AP208" s="7"/>
      <c r="AQ208" s="40">
        <f t="shared" ref="AQ208:AQ240" si="57">COUNTA(E208:AP208)</f>
        <v>0</v>
      </c>
      <c r="AR208" s="3">
        <f>34*3</f>
        <v>102</v>
      </c>
      <c r="AS208" s="8">
        <f t="shared" ref="AS208:AS240" si="58">AQ208/AR208</f>
        <v>0</v>
      </c>
    </row>
    <row r="209" spans="1:45" x14ac:dyDescent="0.2">
      <c r="A209" s="143" t="s">
        <v>25</v>
      </c>
      <c r="B209" s="102" t="s">
        <v>13</v>
      </c>
      <c r="C209" s="51" t="s">
        <v>103</v>
      </c>
      <c r="D209" s="52"/>
      <c r="E209" s="27"/>
      <c r="F209" s="27"/>
      <c r="G209" s="27"/>
      <c r="H209" s="72" t="s">
        <v>132</v>
      </c>
      <c r="I209" s="27"/>
      <c r="J209" s="27"/>
      <c r="K209" s="27"/>
      <c r="L209" s="27"/>
      <c r="M209" s="27"/>
      <c r="N209" s="27"/>
      <c r="O209" s="27"/>
      <c r="P209" s="27"/>
      <c r="Q209" s="27"/>
      <c r="R209" s="72" t="s">
        <v>132</v>
      </c>
      <c r="S209" s="27"/>
      <c r="T209" s="27"/>
      <c r="U209" s="27"/>
      <c r="V209" s="27"/>
      <c r="W209" s="27"/>
      <c r="X209" s="27"/>
      <c r="Y209" s="27"/>
      <c r="Z209" s="27"/>
      <c r="AA209" s="27"/>
      <c r="AB209" s="72" t="s">
        <v>132</v>
      </c>
      <c r="AC209" s="27"/>
      <c r="AD209" s="27"/>
      <c r="AE209" s="27"/>
      <c r="AF209" s="27"/>
      <c r="AG209" s="71" t="s">
        <v>127</v>
      </c>
      <c r="AH209" s="27"/>
      <c r="AI209" s="27"/>
      <c r="AJ209" s="27"/>
      <c r="AK209" s="27"/>
      <c r="AL209" s="27"/>
      <c r="AM209" s="7"/>
      <c r="AN209" s="7"/>
      <c r="AO209" s="7"/>
      <c r="AP209" s="7"/>
      <c r="AQ209" s="40">
        <f t="shared" si="57"/>
        <v>4</v>
      </c>
      <c r="AR209" s="3">
        <f t="shared" ref="AR209:AR210" si="59">34*3</f>
        <v>102</v>
      </c>
      <c r="AS209" s="8">
        <f t="shared" si="58"/>
        <v>3.9215686274509803E-2</v>
      </c>
    </row>
    <row r="210" spans="1:45" ht="12.75" customHeight="1" x14ac:dyDescent="0.2">
      <c r="A210" s="143"/>
      <c r="B210" s="103"/>
      <c r="C210" s="51" t="s">
        <v>104</v>
      </c>
      <c r="D210" s="52"/>
      <c r="E210" s="27"/>
      <c r="F210" s="27"/>
      <c r="G210" s="27"/>
      <c r="H210" s="72" t="s">
        <v>132</v>
      </c>
      <c r="I210" s="27"/>
      <c r="J210" s="27"/>
      <c r="K210" s="27"/>
      <c r="L210" s="27"/>
      <c r="M210" s="27"/>
      <c r="N210" s="27"/>
      <c r="O210" s="27"/>
      <c r="P210" s="27"/>
      <c r="Q210" s="27"/>
      <c r="R210" s="72" t="s">
        <v>132</v>
      </c>
      <c r="S210" s="27"/>
      <c r="T210" s="27"/>
      <c r="U210" s="27"/>
      <c r="V210" s="27"/>
      <c r="W210" s="27"/>
      <c r="X210" s="27"/>
      <c r="Y210" s="27"/>
      <c r="Z210" s="27"/>
      <c r="AA210" s="27"/>
      <c r="AB210" s="72" t="s">
        <v>132</v>
      </c>
      <c r="AC210" s="27"/>
      <c r="AD210" s="27"/>
      <c r="AE210" s="27"/>
      <c r="AF210" s="27"/>
      <c r="AG210" s="71" t="s">
        <v>127</v>
      </c>
      <c r="AH210" s="27"/>
      <c r="AI210" s="27"/>
      <c r="AJ210" s="27"/>
      <c r="AK210" s="27"/>
      <c r="AL210" s="27"/>
      <c r="AM210" s="7"/>
      <c r="AN210" s="7"/>
      <c r="AO210" s="7"/>
      <c r="AP210" s="7"/>
      <c r="AQ210" s="40">
        <f t="shared" si="57"/>
        <v>4</v>
      </c>
      <c r="AR210" s="3">
        <f t="shared" si="59"/>
        <v>102</v>
      </c>
      <c r="AS210" s="8">
        <f t="shared" si="58"/>
        <v>3.9215686274509803E-2</v>
      </c>
    </row>
    <row r="211" spans="1:45" ht="12.75" customHeight="1" x14ac:dyDescent="0.2">
      <c r="A211" s="143"/>
      <c r="B211" s="102" t="s">
        <v>27</v>
      </c>
      <c r="C211" s="51" t="s">
        <v>103</v>
      </c>
      <c r="D211" s="52"/>
      <c r="E211" s="27"/>
      <c r="F211" s="27"/>
      <c r="G211" s="27"/>
      <c r="H211" s="27"/>
      <c r="I211" s="27"/>
      <c r="J211" s="27"/>
      <c r="K211" s="27"/>
      <c r="L211" s="72" t="s">
        <v>132</v>
      </c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72" t="s">
        <v>132</v>
      </c>
      <c r="AA211" s="27"/>
      <c r="AB211" s="27"/>
      <c r="AC211" s="27"/>
      <c r="AD211" s="27"/>
      <c r="AE211" s="27"/>
      <c r="AF211" s="27"/>
      <c r="AG211" s="27"/>
      <c r="AH211" s="27"/>
      <c r="AI211" s="27"/>
      <c r="AJ211" s="71" t="s">
        <v>127</v>
      </c>
      <c r="AK211" s="27"/>
      <c r="AL211" s="27"/>
      <c r="AM211" s="7"/>
      <c r="AN211" s="7"/>
      <c r="AO211" s="7"/>
      <c r="AP211" s="7"/>
      <c r="AQ211" s="40">
        <f t="shared" si="57"/>
        <v>3</v>
      </c>
      <c r="AR211" s="3">
        <f t="shared" ref="AR211:AR212" si="60">34*2</f>
        <v>68</v>
      </c>
      <c r="AS211" s="8">
        <f t="shared" si="58"/>
        <v>4.4117647058823532E-2</v>
      </c>
    </row>
    <row r="212" spans="1:45" x14ac:dyDescent="0.2">
      <c r="A212" s="143"/>
      <c r="B212" s="103"/>
      <c r="C212" s="51" t="s">
        <v>104</v>
      </c>
      <c r="D212" s="50"/>
      <c r="E212" s="27"/>
      <c r="F212" s="27"/>
      <c r="G212" s="27"/>
      <c r="H212" s="27"/>
      <c r="I212" s="27"/>
      <c r="J212" s="27"/>
      <c r="K212" s="27"/>
      <c r="L212" s="72" t="s">
        <v>132</v>
      </c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72" t="s">
        <v>132</v>
      </c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7"/>
      <c r="AN212" s="7"/>
      <c r="AO212" s="7"/>
      <c r="AP212" s="7"/>
      <c r="AQ212" s="40">
        <f t="shared" si="57"/>
        <v>2</v>
      </c>
      <c r="AR212" s="3">
        <f t="shared" si="60"/>
        <v>68</v>
      </c>
      <c r="AS212" s="8">
        <f t="shared" si="58"/>
        <v>2.9411764705882353E-2</v>
      </c>
    </row>
    <row r="213" spans="1:45" x14ac:dyDescent="0.2">
      <c r="A213" s="143"/>
      <c r="B213" s="102" t="s">
        <v>133</v>
      </c>
      <c r="C213" s="51" t="s">
        <v>103</v>
      </c>
      <c r="D213" s="50"/>
      <c r="E213" s="27"/>
      <c r="F213" s="27"/>
      <c r="G213" s="27"/>
      <c r="H213" s="27"/>
      <c r="I213" s="72" t="s">
        <v>132</v>
      </c>
      <c r="J213" s="27"/>
      <c r="K213" s="27"/>
      <c r="L213" s="27"/>
      <c r="M213" s="27"/>
      <c r="N213" s="27"/>
      <c r="O213" s="27"/>
      <c r="P213" s="27"/>
      <c r="Q213" s="72" t="s">
        <v>132</v>
      </c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71" t="s">
        <v>127</v>
      </c>
      <c r="AK213" s="27"/>
      <c r="AL213" s="27"/>
      <c r="AM213" s="7"/>
      <c r="AN213" s="7"/>
      <c r="AO213" s="7"/>
      <c r="AP213" s="7"/>
      <c r="AQ213" s="40">
        <f t="shared" si="57"/>
        <v>3</v>
      </c>
      <c r="AR213" s="3">
        <f t="shared" ref="AR213:AR216" si="61">34*3</f>
        <v>102</v>
      </c>
      <c r="AS213" s="8">
        <f t="shared" si="58"/>
        <v>2.9411764705882353E-2</v>
      </c>
    </row>
    <row r="214" spans="1:45" ht="12.75" customHeight="1" x14ac:dyDescent="0.2">
      <c r="A214" s="143"/>
      <c r="B214" s="103"/>
      <c r="C214" s="51" t="s">
        <v>104</v>
      </c>
      <c r="D214" s="52"/>
      <c r="E214" s="27"/>
      <c r="F214" s="27"/>
      <c r="G214" s="27"/>
      <c r="H214" s="27"/>
      <c r="I214" s="72" t="s">
        <v>132</v>
      </c>
      <c r="J214" s="27"/>
      <c r="K214" s="27"/>
      <c r="L214" s="27"/>
      <c r="M214" s="27"/>
      <c r="N214" s="27"/>
      <c r="O214" s="27"/>
      <c r="P214" s="27"/>
      <c r="Q214" s="72" t="s">
        <v>132</v>
      </c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71" t="s">
        <v>127</v>
      </c>
      <c r="AK214" s="27"/>
      <c r="AL214" s="27"/>
      <c r="AM214" s="7"/>
      <c r="AN214" s="7"/>
      <c r="AO214" s="7"/>
      <c r="AP214" s="7"/>
      <c r="AQ214" s="40">
        <f t="shared" si="57"/>
        <v>3</v>
      </c>
      <c r="AR214" s="3">
        <f t="shared" si="61"/>
        <v>102</v>
      </c>
      <c r="AS214" s="8">
        <f t="shared" si="58"/>
        <v>2.9411764705882353E-2</v>
      </c>
    </row>
    <row r="215" spans="1:45" ht="12.75" customHeight="1" x14ac:dyDescent="0.2">
      <c r="A215" s="143"/>
      <c r="B215" s="102" t="s">
        <v>94</v>
      </c>
      <c r="C215" s="51" t="s">
        <v>103</v>
      </c>
      <c r="D215" s="80"/>
      <c r="E215" s="27"/>
      <c r="F215" s="27"/>
      <c r="G215" s="72" t="s">
        <v>132</v>
      </c>
      <c r="H215" s="27"/>
      <c r="I215" s="27"/>
      <c r="J215" s="27"/>
      <c r="K215" s="27"/>
      <c r="L215" s="27"/>
      <c r="M215" s="27"/>
      <c r="N215" s="27"/>
      <c r="O215" s="27"/>
      <c r="P215" s="72" t="s">
        <v>132</v>
      </c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72" t="s">
        <v>132</v>
      </c>
      <c r="AD215" s="27"/>
      <c r="AE215" s="27"/>
      <c r="AF215" s="27"/>
      <c r="AG215" s="27"/>
      <c r="AH215" s="27"/>
      <c r="AI215" s="71" t="s">
        <v>127</v>
      </c>
      <c r="AJ215" s="44"/>
      <c r="AK215" s="27"/>
      <c r="AL215" s="27"/>
      <c r="AM215" s="7"/>
      <c r="AN215" s="7"/>
      <c r="AO215" s="7"/>
      <c r="AP215" s="7"/>
      <c r="AQ215" s="40">
        <f t="shared" si="57"/>
        <v>4</v>
      </c>
      <c r="AR215" s="3">
        <f t="shared" si="61"/>
        <v>102</v>
      </c>
      <c r="AS215" s="8">
        <f t="shared" si="58"/>
        <v>3.9215686274509803E-2</v>
      </c>
    </row>
    <row r="216" spans="1:45" x14ac:dyDescent="0.2">
      <c r="A216" s="143"/>
      <c r="B216" s="103"/>
      <c r="C216" s="51" t="s">
        <v>104</v>
      </c>
      <c r="D216" s="52"/>
      <c r="E216" s="27"/>
      <c r="F216" s="27"/>
      <c r="G216" s="72" t="s">
        <v>132</v>
      </c>
      <c r="H216" s="27"/>
      <c r="I216" s="27"/>
      <c r="J216" s="27"/>
      <c r="K216" s="27"/>
      <c r="L216" s="27"/>
      <c r="M216" s="27"/>
      <c r="N216" s="27"/>
      <c r="O216" s="27"/>
      <c r="P216" s="72" t="s">
        <v>132</v>
      </c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72" t="s">
        <v>132</v>
      </c>
      <c r="AD216" s="27"/>
      <c r="AE216" s="27"/>
      <c r="AF216" s="27"/>
      <c r="AG216" s="27"/>
      <c r="AH216" s="27"/>
      <c r="AI216" s="71" t="s">
        <v>127</v>
      </c>
      <c r="AJ216" s="44"/>
      <c r="AK216" s="27"/>
      <c r="AL216" s="27"/>
      <c r="AM216" s="7"/>
      <c r="AN216" s="7"/>
      <c r="AO216" s="7"/>
      <c r="AP216" s="7"/>
      <c r="AQ216" s="40">
        <f t="shared" si="57"/>
        <v>4</v>
      </c>
      <c r="AR216" s="3">
        <f t="shared" si="61"/>
        <v>102</v>
      </c>
      <c r="AS216" s="8">
        <f t="shared" si="58"/>
        <v>3.9215686274509803E-2</v>
      </c>
    </row>
    <row r="217" spans="1:45" ht="12.75" customHeight="1" x14ac:dyDescent="0.2">
      <c r="A217" s="143"/>
      <c r="B217" s="102" t="s">
        <v>95</v>
      </c>
      <c r="C217" s="51" t="s">
        <v>103</v>
      </c>
      <c r="D217" s="52"/>
      <c r="E217" s="27"/>
      <c r="F217" s="27"/>
      <c r="G217" s="72" t="s">
        <v>132</v>
      </c>
      <c r="H217" s="27"/>
      <c r="I217" s="27"/>
      <c r="J217" s="27"/>
      <c r="K217" s="27"/>
      <c r="L217" s="27"/>
      <c r="M217" s="27"/>
      <c r="N217" s="27"/>
      <c r="O217" s="27"/>
      <c r="P217" s="72" t="s">
        <v>132</v>
      </c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72" t="s">
        <v>132</v>
      </c>
      <c r="AD217" s="27"/>
      <c r="AE217" s="27"/>
      <c r="AF217" s="27"/>
      <c r="AG217" s="27"/>
      <c r="AH217" s="27"/>
      <c r="AI217" s="44"/>
      <c r="AJ217" s="44"/>
      <c r="AK217" s="27"/>
      <c r="AL217" s="27"/>
      <c r="AM217" s="7"/>
      <c r="AN217" s="7"/>
      <c r="AO217" s="7"/>
      <c r="AP217" s="7"/>
      <c r="AQ217" s="40">
        <f t="shared" si="57"/>
        <v>3</v>
      </c>
      <c r="AR217" s="3">
        <f t="shared" ref="AR217:AR218" si="62">34*2</f>
        <v>68</v>
      </c>
      <c r="AS217" s="8">
        <f t="shared" si="58"/>
        <v>4.4117647058823532E-2</v>
      </c>
    </row>
    <row r="218" spans="1:45" ht="12.75" customHeight="1" x14ac:dyDescent="0.2">
      <c r="A218" s="143"/>
      <c r="B218" s="103"/>
      <c r="C218" s="51" t="s">
        <v>104</v>
      </c>
      <c r="D218" s="52"/>
      <c r="E218" s="27"/>
      <c r="F218" s="27"/>
      <c r="G218" s="72" t="s">
        <v>132</v>
      </c>
      <c r="H218" s="27"/>
      <c r="I218" s="27"/>
      <c r="J218" s="27"/>
      <c r="K218" s="27"/>
      <c r="L218" s="27"/>
      <c r="M218" s="27"/>
      <c r="N218" s="27"/>
      <c r="O218" s="27"/>
      <c r="P218" s="72" t="s">
        <v>132</v>
      </c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72" t="s">
        <v>132</v>
      </c>
      <c r="AD218" s="27"/>
      <c r="AE218" s="27"/>
      <c r="AF218" s="27"/>
      <c r="AG218" s="27"/>
      <c r="AH218" s="27"/>
      <c r="AI218" s="44"/>
      <c r="AJ218" s="44"/>
      <c r="AK218" s="27"/>
      <c r="AL218" s="27"/>
      <c r="AM218" s="7"/>
      <c r="AN218" s="7"/>
      <c r="AO218" s="7"/>
      <c r="AP218" s="7"/>
      <c r="AQ218" s="40">
        <f t="shared" si="57"/>
        <v>3</v>
      </c>
      <c r="AR218" s="3">
        <f t="shared" si="62"/>
        <v>68</v>
      </c>
      <c r="AS218" s="8">
        <f t="shared" si="58"/>
        <v>4.4117647058823532E-2</v>
      </c>
    </row>
    <row r="219" spans="1:45" x14ac:dyDescent="0.2">
      <c r="A219" s="143"/>
      <c r="B219" s="102" t="s">
        <v>96</v>
      </c>
      <c r="C219" s="51" t="s">
        <v>103</v>
      </c>
      <c r="D219" s="52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44"/>
      <c r="AJ219" s="44"/>
      <c r="AK219" s="27"/>
      <c r="AL219" s="27"/>
      <c r="AM219" s="7"/>
      <c r="AN219" s="7"/>
      <c r="AO219" s="7"/>
      <c r="AP219" s="7"/>
      <c r="AQ219" s="40">
        <f t="shared" si="57"/>
        <v>0</v>
      </c>
      <c r="AR219" s="3">
        <f t="shared" ref="AR219:AR222" si="63">34*1</f>
        <v>34</v>
      </c>
      <c r="AS219" s="8">
        <f t="shared" si="58"/>
        <v>0</v>
      </c>
    </row>
    <row r="220" spans="1:45" x14ac:dyDescent="0.2">
      <c r="A220" s="143"/>
      <c r="B220" s="103"/>
      <c r="C220" s="51" t="s">
        <v>104</v>
      </c>
      <c r="D220" s="50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44"/>
      <c r="AJ220" s="44"/>
      <c r="AK220" s="27"/>
      <c r="AL220" s="27"/>
      <c r="AM220" s="7"/>
      <c r="AN220" s="7"/>
      <c r="AO220" s="7"/>
      <c r="AP220" s="7"/>
      <c r="AQ220" s="40">
        <f t="shared" si="57"/>
        <v>0</v>
      </c>
      <c r="AR220" s="3">
        <f t="shared" si="63"/>
        <v>34</v>
      </c>
      <c r="AS220" s="8">
        <f t="shared" si="58"/>
        <v>0</v>
      </c>
    </row>
    <row r="221" spans="1:45" ht="12.75" customHeight="1" x14ac:dyDescent="0.2">
      <c r="A221" s="143"/>
      <c r="B221" s="102" t="s">
        <v>35</v>
      </c>
      <c r="C221" s="51" t="s">
        <v>103</v>
      </c>
      <c r="D221" s="52"/>
      <c r="E221" s="27"/>
      <c r="F221" s="27"/>
      <c r="G221" s="27"/>
      <c r="H221" s="27"/>
      <c r="I221" s="27"/>
      <c r="J221" s="72" t="s">
        <v>132</v>
      </c>
      <c r="K221" s="27"/>
      <c r="L221" s="27"/>
      <c r="M221" s="27"/>
      <c r="N221" s="27"/>
      <c r="O221" s="27"/>
      <c r="P221" s="27"/>
      <c r="Q221" s="27"/>
      <c r="R221" s="27"/>
      <c r="S221" s="45"/>
      <c r="T221" s="43"/>
      <c r="U221" s="27"/>
      <c r="V221" s="27"/>
      <c r="W221" s="72" t="s">
        <v>132</v>
      </c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44"/>
      <c r="AJ221" s="44"/>
      <c r="AK221" s="27"/>
      <c r="AL221" s="27"/>
      <c r="AM221" s="7"/>
      <c r="AN221" s="7"/>
      <c r="AO221" s="7"/>
      <c r="AP221" s="7"/>
      <c r="AQ221" s="40">
        <f t="shared" si="57"/>
        <v>2</v>
      </c>
      <c r="AR221" s="3">
        <f t="shared" si="63"/>
        <v>34</v>
      </c>
      <c r="AS221" s="8">
        <f t="shared" si="58"/>
        <v>5.8823529411764705E-2</v>
      </c>
    </row>
    <row r="222" spans="1:45" ht="12.75" customHeight="1" x14ac:dyDescent="0.2">
      <c r="A222" s="143"/>
      <c r="B222" s="103"/>
      <c r="C222" s="51" t="s">
        <v>104</v>
      </c>
      <c r="D222" s="52"/>
      <c r="E222" s="27"/>
      <c r="F222" s="27"/>
      <c r="G222" s="27"/>
      <c r="H222" s="27"/>
      <c r="I222" s="27"/>
      <c r="J222" s="72" t="s">
        <v>132</v>
      </c>
      <c r="K222" s="27"/>
      <c r="L222" s="27"/>
      <c r="M222" s="27"/>
      <c r="N222" s="27"/>
      <c r="O222" s="27"/>
      <c r="P222" s="27"/>
      <c r="Q222" s="27"/>
      <c r="R222" s="27"/>
      <c r="S222" s="43"/>
      <c r="T222" s="27"/>
      <c r="U222" s="27"/>
      <c r="V222" s="27"/>
      <c r="W222" s="72" t="s">
        <v>132</v>
      </c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44"/>
      <c r="AJ222" s="44"/>
      <c r="AK222" s="71" t="s">
        <v>127</v>
      </c>
      <c r="AL222" s="27"/>
      <c r="AM222" s="7"/>
      <c r="AN222" s="7"/>
      <c r="AO222" s="7"/>
      <c r="AP222" s="7"/>
      <c r="AQ222" s="40">
        <f t="shared" si="57"/>
        <v>3</v>
      </c>
      <c r="AR222" s="3">
        <f t="shared" si="63"/>
        <v>34</v>
      </c>
      <c r="AS222" s="8">
        <f t="shared" si="58"/>
        <v>8.8235294117647065E-2</v>
      </c>
    </row>
    <row r="223" spans="1:45" ht="12.75" customHeight="1" x14ac:dyDescent="0.2">
      <c r="A223" s="143"/>
      <c r="B223" s="102" t="s">
        <v>28</v>
      </c>
      <c r="C223" s="51" t="s">
        <v>103</v>
      </c>
      <c r="D223" s="50"/>
      <c r="E223" s="27"/>
      <c r="F223" s="27"/>
      <c r="G223" s="27"/>
      <c r="H223" s="27"/>
      <c r="I223" s="27"/>
      <c r="J223" s="27"/>
      <c r="K223" s="27"/>
      <c r="L223" s="72" t="s">
        <v>132</v>
      </c>
      <c r="M223" s="27"/>
      <c r="N223" s="27"/>
      <c r="O223" s="27"/>
      <c r="P223" s="27"/>
      <c r="Q223" s="27"/>
      <c r="R223" s="27"/>
      <c r="S223" s="43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44"/>
      <c r="AJ223" s="44"/>
      <c r="AK223" s="27"/>
      <c r="AL223" s="27"/>
      <c r="AM223" s="7"/>
      <c r="AN223" s="7"/>
      <c r="AO223" s="7"/>
      <c r="AP223" s="7"/>
      <c r="AQ223" s="40">
        <f t="shared" si="57"/>
        <v>1</v>
      </c>
      <c r="AR223" s="3">
        <f t="shared" ref="AR223:AR224" si="64">34*3</f>
        <v>102</v>
      </c>
      <c r="AS223" s="8">
        <f t="shared" si="58"/>
        <v>9.8039215686274508E-3</v>
      </c>
    </row>
    <row r="224" spans="1:45" ht="12.75" customHeight="1" x14ac:dyDescent="0.2">
      <c r="A224" s="143"/>
      <c r="B224" s="103"/>
      <c r="C224" s="51" t="s">
        <v>104</v>
      </c>
      <c r="D224" s="50"/>
      <c r="E224" s="27"/>
      <c r="F224" s="27"/>
      <c r="G224" s="27"/>
      <c r="H224" s="27"/>
      <c r="I224" s="27"/>
      <c r="J224" s="27"/>
      <c r="K224" s="27"/>
      <c r="L224" s="72" t="s">
        <v>132</v>
      </c>
      <c r="M224" s="27"/>
      <c r="N224" s="27"/>
      <c r="O224" s="27"/>
      <c r="P224" s="27"/>
      <c r="Q224" s="27"/>
      <c r="R224" s="27"/>
      <c r="S224" s="43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44"/>
      <c r="AJ224" s="71" t="s">
        <v>127</v>
      </c>
      <c r="AK224" s="27"/>
      <c r="AL224" s="27"/>
      <c r="AM224" s="7"/>
      <c r="AN224" s="7"/>
      <c r="AO224" s="7"/>
      <c r="AP224" s="7"/>
      <c r="AQ224" s="40">
        <f t="shared" si="57"/>
        <v>2</v>
      </c>
      <c r="AR224" s="3">
        <f t="shared" si="64"/>
        <v>102</v>
      </c>
      <c r="AS224" s="8">
        <f t="shared" si="58"/>
        <v>1.9607843137254902E-2</v>
      </c>
    </row>
    <row r="225" spans="1:45" ht="12.75" customHeight="1" x14ac:dyDescent="0.2">
      <c r="A225" s="143"/>
      <c r="B225" s="102" t="s">
        <v>30</v>
      </c>
      <c r="C225" s="51" t="s">
        <v>103</v>
      </c>
      <c r="D225" s="50"/>
      <c r="E225" s="27"/>
      <c r="F225" s="27"/>
      <c r="G225" s="27"/>
      <c r="H225" s="27"/>
      <c r="I225" s="27"/>
      <c r="J225" s="27"/>
      <c r="K225" s="72" t="s">
        <v>132</v>
      </c>
      <c r="L225" s="27"/>
      <c r="M225" s="27"/>
      <c r="N225" s="27"/>
      <c r="O225" s="27"/>
      <c r="P225" s="27"/>
      <c r="Q225" s="27"/>
      <c r="R225" s="27"/>
      <c r="S225" s="43"/>
      <c r="T225" s="27"/>
      <c r="U225" s="27"/>
      <c r="V225" s="27"/>
      <c r="W225" s="27"/>
      <c r="X225" s="27"/>
      <c r="Y225" s="72" t="s">
        <v>132</v>
      </c>
      <c r="Z225" s="27"/>
      <c r="AA225" s="27"/>
      <c r="AB225" s="27"/>
      <c r="AC225" s="27"/>
      <c r="AD225" s="27"/>
      <c r="AE225" s="27"/>
      <c r="AF225" s="27"/>
      <c r="AG225" s="27"/>
      <c r="AH225" s="71" t="s">
        <v>127</v>
      </c>
      <c r="AI225" s="44"/>
      <c r="AJ225" s="44"/>
      <c r="AK225" s="27"/>
      <c r="AL225" s="27"/>
      <c r="AM225" s="7"/>
      <c r="AN225" s="7"/>
      <c r="AO225" s="7"/>
      <c r="AP225" s="7"/>
      <c r="AQ225" s="40">
        <f t="shared" si="57"/>
        <v>3</v>
      </c>
      <c r="AR225" s="3">
        <f t="shared" ref="AR225:AR232" si="65">34*2</f>
        <v>68</v>
      </c>
      <c r="AS225" s="8">
        <f t="shared" si="58"/>
        <v>4.4117647058823532E-2</v>
      </c>
    </row>
    <row r="226" spans="1:45" ht="12.75" customHeight="1" x14ac:dyDescent="0.2">
      <c r="A226" s="143"/>
      <c r="B226" s="103"/>
      <c r="C226" s="51" t="s">
        <v>104</v>
      </c>
      <c r="D226" s="50"/>
      <c r="E226" s="27"/>
      <c r="F226" s="27"/>
      <c r="G226" s="27"/>
      <c r="H226" s="27"/>
      <c r="I226" s="27"/>
      <c r="J226" s="27"/>
      <c r="K226" s="72" t="s">
        <v>132</v>
      </c>
      <c r="L226" s="27"/>
      <c r="M226" s="27"/>
      <c r="N226" s="27"/>
      <c r="O226" s="27"/>
      <c r="P226" s="27"/>
      <c r="Q226" s="27"/>
      <c r="R226" s="27"/>
      <c r="S226" s="43"/>
      <c r="T226" s="27"/>
      <c r="U226" s="27"/>
      <c r="V226" s="27"/>
      <c r="W226" s="27"/>
      <c r="X226" s="27"/>
      <c r="Y226" s="72" t="s">
        <v>132</v>
      </c>
      <c r="Z226" s="27"/>
      <c r="AA226" s="27"/>
      <c r="AB226" s="27"/>
      <c r="AC226" s="27"/>
      <c r="AD226" s="27"/>
      <c r="AE226" s="27"/>
      <c r="AF226" s="27"/>
      <c r="AG226" s="27"/>
      <c r="AH226" s="71" t="s">
        <v>127</v>
      </c>
      <c r="AI226" s="44"/>
      <c r="AJ226" s="44"/>
      <c r="AK226" s="27"/>
      <c r="AL226" s="27"/>
      <c r="AM226" s="7"/>
      <c r="AN226" s="7"/>
      <c r="AO226" s="7"/>
      <c r="AP226" s="7"/>
      <c r="AQ226" s="40">
        <f t="shared" si="57"/>
        <v>3</v>
      </c>
      <c r="AR226" s="3">
        <f t="shared" si="65"/>
        <v>68</v>
      </c>
      <c r="AS226" s="8">
        <f t="shared" si="58"/>
        <v>4.4117647058823532E-2</v>
      </c>
    </row>
    <row r="227" spans="1:45" ht="12.75" customHeight="1" x14ac:dyDescent="0.2">
      <c r="A227" s="143"/>
      <c r="B227" s="102" t="s">
        <v>34</v>
      </c>
      <c r="C227" s="51" t="s">
        <v>103</v>
      </c>
      <c r="D227" s="50"/>
      <c r="E227" s="27"/>
      <c r="F227" s="27"/>
      <c r="G227" s="27"/>
      <c r="H227" s="27"/>
      <c r="I227" s="72" t="s">
        <v>132</v>
      </c>
      <c r="J227" s="27"/>
      <c r="K227" s="27"/>
      <c r="L227" s="27"/>
      <c r="M227" s="27"/>
      <c r="N227" s="27"/>
      <c r="O227" s="27"/>
      <c r="P227" s="27"/>
      <c r="Q227" s="27"/>
      <c r="R227" s="27"/>
      <c r="S227" s="72" t="s">
        <v>132</v>
      </c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44"/>
      <c r="AJ227" s="44"/>
      <c r="AK227" s="71" t="s">
        <v>127</v>
      </c>
      <c r="AL227" s="27"/>
      <c r="AM227" s="7"/>
      <c r="AN227" s="7"/>
      <c r="AO227" s="7"/>
      <c r="AP227" s="7"/>
      <c r="AQ227" s="40">
        <f t="shared" si="57"/>
        <v>3</v>
      </c>
      <c r="AR227" s="3">
        <f t="shared" si="65"/>
        <v>68</v>
      </c>
      <c r="AS227" s="8">
        <f t="shared" si="58"/>
        <v>4.4117647058823532E-2</v>
      </c>
    </row>
    <row r="228" spans="1:45" ht="12.75" customHeight="1" x14ac:dyDescent="0.2">
      <c r="A228" s="143"/>
      <c r="B228" s="103"/>
      <c r="C228" s="51" t="s">
        <v>104</v>
      </c>
      <c r="D228" s="50"/>
      <c r="E228" s="27"/>
      <c r="F228" s="27"/>
      <c r="G228" s="27"/>
      <c r="H228" s="27"/>
      <c r="I228" s="72" t="s">
        <v>132</v>
      </c>
      <c r="J228" s="27"/>
      <c r="K228" s="27"/>
      <c r="L228" s="27"/>
      <c r="M228" s="27"/>
      <c r="N228" s="27"/>
      <c r="O228" s="27"/>
      <c r="P228" s="27"/>
      <c r="Q228" s="27"/>
      <c r="R228" s="27"/>
      <c r="S228" s="72" t="s">
        <v>132</v>
      </c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44"/>
      <c r="AJ228" s="44"/>
      <c r="AK228" s="27"/>
      <c r="AL228" s="27"/>
      <c r="AM228" s="7"/>
      <c r="AN228" s="7"/>
      <c r="AO228" s="7"/>
      <c r="AP228" s="7"/>
      <c r="AQ228" s="40">
        <f t="shared" si="57"/>
        <v>2</v>
      </c>
      <c r="AR228" s="3">
        <f t="shared" si="65"/>
        <v>68</v>
      </c>
      <c r="AS228" s="8">
        <f t="shared" si="58"/>
        <v>2.9411764705882353E-2</v>
      </c>
    </row>
    <row r="229" spans="1:45" ht="12.75" customHeight="1" x14ac:dyDescent="0.2">
      <c r="A229" s="143"/>
      <c r="B229" s="104" t="s">
        <v>37</v>
      </c>
      <c r="C229" s="51" t="s">
        <v>103</v>
      </c>
      <c r="D229" s="50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72" t="s">
        <v>132</v>
      </c>
      <c r="R229" s="27"/>
      <c r="S229" s="43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72" t="s">
        <v>132</v>
      </c>
      <c r="AF229" s="27"/>
      <c r="AG229" s="27"/>
      <c r="AH229" s="27"/>
      <c r="AI229" s="44"/>
      <c r="AJ229" s="44"/>
      <c r="AK229" s="27"/>
      <c r="AL229" s="27"/>
      <c r="AM229" s="7"/>
      <c r="AN229" s="7"/>
      <c r="AO229" s="7"/>
      <c r="AP229" s="7"/>
      <c r="AQ229" s="40">
        <f t="shared" si="57"/>
        <v>2</v>
      </c>
      <c r="AR229" s="3">
        <f t="shared" si="65"/>
        <v>68</v>
      </c>
      <c r="AS229" s="8">
        <f t="shared" si="58"/>
        <v>2.9411764705882353E-2</v>
      </c>
    </row>
    <row r="230" spans="1:45" ht="12.75" customHeight="1" x14ac:dyDescent="0.2">
      <c r="A230" s="143"/>
      <c r="B230" s="104"/>
      <c r="C230" s="51" t="s">
        <v>104</v>
      </c>
      <c r="D230" s="50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72" t="s">
        <v>132</v>
      </c>
      <c r="R230" s="27"/>
      <c r="S230" s="43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72" t="s">
        <v>132</v>
      </c>
      <c r="AF230" s="27"/>
      <c r="AG230" s="27"/>
      <c r="AH230" s="27"/>
      <c r="AI230" s="71" t="s">
        <v>127</v>
      </c>
      <c r="AJ230" s="44"/>
      <c r="AK230" s="27"/>
      <c r="AL230" s="27"/>
      <c r="AM230" s="7"/>
      <c r="AN230" s="7"/>
      <c r="AO230" s="7"/>
      <c r="AP230" s="7"/>
      <c r="AQ230" s="40">
        <f t="shared" si="57"/>
        <v>3</v>
      </c>
      <c r="AR230" s="3">
        <f t="shared" si="65"/>
        <v>68</v>
      </c>
      <c r="AS230" s="8">
        <f t="shared" si="58"/>
        <v>4.4117647058823532E-2</v>
      </c>
    </row>
    <row r="231" spans="1:45" ht="12.75" customHeight="1" x14ac:dyDescent="0.2">
      <c r="A231" s="143"/>
      <c r="B231" s="104" t="s">
        <v>29</v>
      </c>
      <c r="C231" s="51" t="s">
        <v>103</v>
      </c>
      <c r="D231" s="50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72" t="s">
        <v>132</v>
      </c>
      <c r="Q231" s="27"/>
      <c r="R231" s="27"/>
      <c r="S231" s="43"/>
      <c r="T231" s="27"/>
      <c r="U231" s="27"/>
      <c r="V231" s="27"/>
      <c r="W231" s="27"/>
      <c r="X231" s="27"/>
      <c r="Y231" s="72" t="s">
        <v>132</v>
      </c>
      <c r="Z231" s="27"/>
      <c r="AA231" s="27"/>
      <c r="AB231" s="27"/>
      <c r="AC231" s="27"/>
      <c r="AD231" s="27"/>
      <c r="AE231" s="27"/>
      <c r="AF231" s="27"/>
      <c r="AG231" s="71" t="s">
        <v>127</v>
      </c>
      <c r="AH231" s="27"/>
      <c r="AI231" s="44"/>
      <c r="AJ231" s="44"/>
      <c r="AK231" s="27"/>
      <c r="AL231" s="27"/>
      <c r="AM231" s="7"/>
      <c r="AN231" s="7"/>
      <c r="AO231" s="7"/>
      <c r="AP231" s="7"/>
      <c r="AQ231" s="40">
        <f t="shared" si="57"/>
        <v>3</v>
      </c>
      <c r="AR231" s="3">
        <f t="shared" si="65"/>
        <v>68</v>
      </c>
      <c r="AS231" s="8">
        <f t="shared" si="58"/>
        <v>4.4117647058823532E-2</v>
      </c>
    </row>
    <row r="232" spans="1:45" ht="12.75" customHeight="1" x14ac:dyDescent="0.2">
      <c r="A232" s="143"/>
      <c r="B232" s="104"/>
      <c r="C232" s="51" t="s">
        <v>104</v>
      </c>
      <c r="D232" s="50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72" t="s">
        <v>132</v>
      </c>
      <c r="Q232" s="27"/>
      <c r="R232" s="27"/>
      <c r="S232" s="43"/>
      <c r="T232" s="27"/>
      <c r="U232" s="27"/>
      <c r="V232" s="27"/>
      <c r="W232" s="27"/>
      <c r="X232" s="27"/>
      <c r="Y232" s="72" t="s">
        <v>132</v>
      </c>
      <c r="Z232" s="27"/>
      <c r="AA232" s="27"/>
      <c r="AB232" s="27"/>
      <c r="AC232" s="27"/>
      <c r="AD232" s="27"/>
      <c r="AE232" s="27"/>
      <c r="AF232" s="27"/>
      <c r="AG232" s="27"/>
      <c r="AH232" s="27"/>
      <c r="AI232" s="44"/>
      <c r="AJ232" s="44"/>
      <c r="AK232" s="27"/>
      <c r="AL232" s="27"/>
      <c r="AM232" s="7"/>
      <c r="AN232" s="7"/>
      <c r="AO232" s="7"/>
      <c r="AP232" s="7"/>
      <c r="AQ232" s="40">
        <f t="shared" si="57"/>
        <v>2</v>
      </c>
      <c r="AR232" s="3">
        <f t="shared" si="65"/>
        <v>68</v>
      </c>
      <c r="AS232" s="8">
        <f t="shared" si="58"/>
        <v>2.9411764705882353E-2</v>
      </c>
    </row>
    <row r="233" spans="1:45" ht="12.75" customHeight="1" x14ac:dyDescent="0.2">
      <c r="A233" s="143"/>
      <c r="B233" s="104" t="s">
        <v>54</v>
      </c>
      <c r="C233" s="51" t="s">
        <v>103</v>
      </c>
      <c r="D233" s="50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43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44"/>
      <c r="AJ233" s="44"/>
      <c r="AK233" s="27"/>
      <c r="AL233" s="27"/>
      <c r="AM233" s="7"/>
      <c r="AN233" s="7"/>
      <c r="AO233" s="7"/>
      <c r="AP233" s="7"/>
      <c r="AQ233" s="40">
        <f t="shared" si="57"/>
        <v>0</v>
      </c>
      <c r="AR233" s="3">
        <f t="shared" ref="AR233:AR238" si="66">34*1</f>
        <v>34</v>
      </c>
      <c r="AS233" s="8">
        <f t="shared" si="58"/>
        <v>0</v>
      </c>
    </row>
    <row r="234" spans="1:45" ht="12.75" customHeight="1" x14ac:dyDescent="0.2">
      <c r="A234" s="143"/>
      <c r="B234" s="104"/>
      <c r="C234" s="51" t="s">
        <v>104</v>
      </c>
      <c r="D234" s="50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43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44"/>
      <c r="AJ234" s="44"/>
      <c r="AK234" s="27"/>
      <c r="AL234" s="27"/>
      <c r="AM234" s="7"/>
      <c r="AN234" s="7"/>
      <c r="AO234" s="7"/>
      <c r="AP234" s="7"/>
      <c r="AQ234" s="40">
        <f t="shared" si="57"/>
        <v>0</v>
      </c>
      <c r="AR234" s="3">
        <f t="shared" si="66"/>
        <v>34</v>
      </c>
      <c r="AS234" s="8">
        <f t="shared" si="58"/>
        <v>0</v>
      </c>
    </row>
    <row r="235" spans="1:45" ht="12.75" customHeight="1" x14ac:dyDescent="0.2">
      <c r="A235" s="143"/>
      <c r="B235" s="104" t="s">
        <v>81</v>
      </c>
      <c r="C235" s="51" t="s">
        <v>103</v>
      </c>
      <c r="D235" s="50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43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44"/>
      <c r="AJ235" s="44"/>
      <c r="AK235" s="27"/>
      <c r="AL235" s="27"/>
      <c r="AM235" s="7"/>
      <c r="AN235" s="7"/>
      <c r="AO235" s="7"/>
      <c r="AP235" s="7"/>
      <c r="AQ235" s="40">
        <f t="shared" si="57"/>
        <v>0</v>
      </c>
      <c r="AR235" s="3">
        <f t="shared" si="66"/>
        <v>34</v>
      </c>
      <c r="AS235" s="8">
        <f t="shared" si="58"/>
        <v>0</v>
      </c>
    </row>
    <row r="236" spans="1:45" ht="12.75" customHeight="1" x14ac:dyDescent="0.2">
      <c r="A236" s="143"/>
      <c r="B236" s="104"/>
      <c r="C236" s="51" t="s">
        <v>104</v>
      </c>
      <c r="D236" s="50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43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44"/>
      <c r="AJ236" s="44"/>
      <c r="AK236" s="27"/>
      <c r="AL236" s="27"/>
      <c r="AM236" s="7"/>
      <c r="AN236" s="7"/>
      <c r="AO236" s="7"/>
      <c r="AP236" s="7"/>
      <c r="AQ236" s="40">
        <f t="shared" si="57"/>
        <v>0</v>
      </c>
      <c r="AR236" s="3">
        <f t="shared" si="66"/>
        <v>34</v>
      </c>
      <c r="AS236" s="8">
        <f t="shared" si="58"/>
        <v>0</v>
      </c>
    </row>
    <row r="237" spans="1:45" ht="12.75" customHeight="1" x14ac:dyDescent="0.2">
      <c r="A237" s="143"/>
      <c r="B237" s="104" t="s">
        <v>102</v>
      </c>
      <c r="C237" s="51" t="s">
        <v>103</v>
      </c>
      <c r="D237" s="50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43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44"/>
      <c r="AJ237" s="44"/>
      <c r="AK237" s="27"/>
      <c r="AL237" s="27"/>
      <c r="AM237" s="7"/>
      <c r="AN237" s="7"/>
      <c r="AO237" s="7"/>
      <c r="AP237" s="7"/>
      <c r="AQ237" s="40">
        <f t="shared" si="57"/>
        <v>0</v>
      </c>
      <c r="AR237" s="3">
        <f t="shared" si="66"/>
        <v>34</v>
      </c>
      <c r="AS237" s="8">
        <f t="shared" si="58"/>
        <v>0</v>
      </c>
    </row>
    <row r="238" spans="1:45" ht="12.75" customHeight="1" x14ac:dyDescent="0.2">
      <c r="A238" s="143"/>
      <c r="B238" s="104"/>
      <c r="C238" s="51" t="s">
        <v>104</v>
      </c>
      <c r="D238" s="50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43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44"/>
      <c r="AJ238" s="44"/>
      <c r="AK238" s="27"/>
      <c r="AL238" s="27"/>
      <c r="AM238" s="7"/>
      <c r="AN238" s="7"/>
      <c r="AO238" s="7"/>
      <c r="AP238" s="7"/>
      <c r="AQ238" s="40">
        <f t="shared" si="57"/>
        <v>0</v>
      </c>
      <c r="AR238" s="3">
        <f t="shared" si="66"/>
        <v>34</v>
      </c>
      <c r="AS238" s="8">
        <f t="shared" si="58"/>
        <v>0</v>
      </c>
    </row>
    <row r="239" spans="1:45" ht="12.75" customHeight="1" x14ac:dyDescent="0.2">
      <c r="A239" s="143"/>
      <c r="B239" s="104" t="s">
        <v>72</v>
      </c>
      <c r="C239" s="51" t="s">
        <v>103</v>
      </c>
      <c r="D239" s="50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43"/>
      <c r="AH239" s="27"/>
      <c r="AI239" s="27"/>
      <c r="AJ239" s="44"/>
      <c r="AK239" s="27"/>
      <c r="AL239" s="27"/>
      <c r="AM239" s="7"/>
      <c r="AN239" s="7"/>
      <c r="AO239" s="7"/>
      <c r="AP239" s="7"/>
      <c r="AQ239" s="40">
        <f t="shared" si="57"/>
        <v>0</v>
      </c>
      <c r="AR239" s="3">
        <f t="shared" ref="AR239:AR240" si="67">34*2</f>
        <v>68</v>
      </c>
      <c r="AS239" s="8">
        <f t="shared" si="58"/>
        <v>0</v>
      </c>
    </row>
    <row r="240" spans="1:45" ht="12.75" customHeight="1" x14ac:dyDescent="0.2">
      <c r="A240" s="143"/>
      <c r="B240" s="104"/>
      <c r="C240" s="51" t="s">
        <v>104</v>
      </c>
      <c r="D240" s="52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43"/>
      <c r="AK240" s="27"/>
      <c r="AL240" s="27"/>
      <c r="AM240" s="7"/>
      <c r="AN240" s="7"/>
      <c r="AO240" s="7"/>
      <c r="AP240" s="7"/>
      <c r="AQ240" s="40">
        <f t="shared" si="57"/>
        <v>0</v>
      </c>
      <c r="AR240" s="3">
        <f t="shared" si="67"/>
        <v>68</v>
      </c>
      <c r="AS240" s="8">
        <f t="shared" si="58"/>
        <v>0</v>
      </c>
    </row>
    <row r="241" spans="1:45" s="2" customFormat="1" ht="26.45" customHeight="1" x14ac:dyDescent="0.2">
      <c r="A241" s="67"/>
      <c r="B241" s="68"/>
      <c r="C241" s="68"/>
      <c r="D241" s="68"/>
      <c r="E241" s="105" t="s">
        <v>40</v>
      </c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7" t="s">
        <v>20</v>
      </c>
      <c r="AR241" s="144" t="s">
        <v>22</v>
      </c>
      <c r="AS241" s="145" t="s">
        <v>21</v>
      </c>
    </row>
    <row r="242" spans="1:45" s="2" customFormat="1" ht="21.75" customHeight="1" x14ac:dyDescent="0.2">
      <c r="A242" s="126" t="s">
        <v>38</v>
      </c>
      <c r="B242" s="127"/>
      <c r="C242" s="127"/>
      <c r="D242" s="128"/>
      <c r="E242" s="104" t="s">
        <v>1</v>
      </c>
      <c r="F242" s="104"/>
      <c r="G242" s="104"/>
      <c r="H242" s="104"/>
      <c r="I242" s="104" t="s">
        <v>2</v>
      </c>
      <c r="J242" s="104"/>
      <c r="K242" s="104"/>
      <c r="L242" s="104"/>
      <c r="M242" s="104" t="s">
        <v>3</v>
      </c>
      <c r="N242" s="104"/>
      <c r="O242" s="104"/>
      <c r="P242" s="104"/>
      <c r="Q242" s="104" t="s">
        <v>4</v>
      </c>
      <c r="R242" s="104"/>
      <c r="S242" s="104"/>
      <c r="T242" s="104"/>
      <c r="U242" s="104" t="s">
        <v>5</v>
      </c>
      <c r="V242" s="104"/>
      <c r="W242" s="104"/>
      <c r="X242" s="104" t="s">
        <v>6</v>
      </c>
      <c r="Y242" s="104"/>
      <c r="Z242" s="104"/>
      <c r="AA242" s="104"/>
      <c r="AB242" s="104" t="s">
        <v>7</v>
      </c>
      <c r="AC242" s="104"/>
      <c r="AD242" s="104"/>
      <c r="AE242" s="104" t="s">
        <v>8</v>
      </c>
      <c r="AF242" s="104"/>
      <c r="AG242" s="104"/>
      <c r="AH242" s="104"/>
      <c r="AI242" s="104"/>
      <c r="AJ242" s="104" t="s">
        <v>9</v>
      </c>
      <c r="AK242" s="104"/>
      <c r="AL242" s="104"/>
      <c r="AM242" s="104" t="s">
        <v>10</v>
      </c>
      <c r="AN242" s="104"/>
      <c r="AO242" s="104"/>
      <c r="AP242" s="104"/>
      <c r="AQ242" s="107"/>
      <c r="AR242" s="144"/>
      <c r="AS242" s="145"/>
    </row>
    <row r="243" spans="1:45" s="6" customFormat="1" ht="11.25" customHeight="1" x14ac:dyDescent="0.2">
      <c r="A243" s="118" t="s">
        <v>0</v>
      </c>
      <c r="B243" s="138"/>
      <c r="C243" s="119"/>
      <c r="D243" s="23" t="s">
        <v>18</v>
      </c>
      <c r="E243" s="5">
        <v>1</v>
      </c>
      <c r="F243" s="5">
        <v>2</v>
      </c>
      <c r="G243" s="5">
        <v>3</v>
      </c>
      <c r="H243" s="5">
        <v>4</v>
      </c>
      <c r="I243" s="5">
        <v>5</v>
      </c>
      <c r="J243" s="5">
        <v>6</v>
      </c>
      <c r="K243" s="5">
        <v>7</v>
      </c>
      <c r="L243" s="5">
        <v>8</v>
      </c>
      <c r="M243" s="5">
        <v>9</v>
      </c>
      <c r="N243" s="5">
        <v>10</v>
      </c>
      <c r="O243" s="5">
        <v>11</v>
      </c>
      <c r="P243" s="5">
        <v>12</v>
      </c>
      <c r="Q243" s="5">
        <v>13</v>
      </c>
      <c r="R243" s="5">
        <v>14</v>
      </c>
      <c r="S243" s="5">
        <v>15</v>
      </c>
      <c r="T243" s="5">
        <v>16</v>
      </c>
      <c r="U243" s="5">
        <v>17</v>
      </c>
      <c r="V243" s="5">
        <v>18</v>
      </c>
      <c r="W243" s="5">
        <v>19</v>
      </c>
      <c r="X243" s="5">
        <v>20</v>
      </c>
      <c r="Y243" s="5">
        <v>21</v>
      </c>
      <c r="Z243" s="5">
        <v>22</v>
      </c>
      <c r="AA243" s="5">
        <v>23</v>
      </c>
      <c r="AB243" s="5">
        <v>24</v>
      </c>
      <c r="AC243" s="5">
        <v>25</v>
      </c>
      <c r="AD243" s="5">
        <v>26</v>
      </c>
      <c r="AE243" s="5">
        <v>27</v>
      </c>
      <c r="AF243" s="5">
        <v>28</v>
      </c>
      <c r="AG243" s="5">
        <v>29</v>
      </c>
      <c r="AH243" s="5">
        <v>30</v>
      </c>
      <c r="AI243" s="5">
        <v>31</v>
      </c>
      <c r="AJ243" s="5">
        <v>32</v>
      </c>
      <c r="AK243" s="5">
        <v>33</v>
      </c>
      <c r="AL243" s="5">
        <v>34</v>
      </c>
      <c r="AM243" s="5">
        <v>35</v>
      </c>
      <c r="AN243" s="5">
        <v>36</v>
      </c>
      <c r="AO243" s="5">
        <v>37</v>
      </c>
      <c r="AP243" s="5">
        <v>38</v>
      </c>
      <c r="AQ243" s="107"/>
      <c r="AR243" s="144"/>
      <c r="AS243" s="145"/>
    </row>
    <row r="244" spans="1:45" ht="12.75" customHeight="1" x14ac:dyDescent="0.2">
      <c r="A244" s="120"/>
      <c r="B244" s="139"/>
      <c r="C244" s="121"/>
      <c r="D244" s="23" t="s">
        <v>19</v>
      </c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44"/>
      <c r="AN244" s="44"/>
      <c r="AO244" s="44"/>
      <c r="AP244" s="44"/>
      <c r="AQ244" s="40">
        <f t="shared" ref="AQ244:AQ291" si="68">COUNTA(E244:AP244)</f>
        <v>0</v>
      </c>
      <c r="AR244" s="3">
        <f>34*3</f>
        <v>102</v>
      </c>
      <c r="AS244" s="8">
        <f t="shared" ref="AS244:AS291" si="69">AQ244/AR244</f>
        <v>0</v>
      </c>
    </row>
    <row r="245" spans="1:45" x14ac:dyDescent="0.2">
      <c r="A245" s="143" t="s">
        <v>25</v>
      </c>
      <c r="B245" s="102" t="s">
        <v>13</v>
      </c>
      <c r="C245" s="51" t="s">
        <v>105</v>
      </c>
      <c r="D245" s="52"/>
      <c r="E245" s="27"/>
      <c r="F245" s="27"/>
      <c r="G245" s="27"/>
      <c r="H245" s="27"/>
      <c r="I245" s="27"/>
      <c r="J245" s="27"/>
      <c r="K245" s="72" t="s">
        <v>132</v>
      </c>
      <c r="L245" s="27"/>
      <c r="M245" s="27"/>
      <c r="N245" s="27"/>
      <c r="O245" s="27"/>
      <c r="P245" s="27"/>
      <c r="Q245" s="27"/>
      <c r="R245" s="27"/>
      <c r="S245" s="72" t="s">
        <v>132</v>
      </c>
      <c r="T245" s="27"/>
      <c r="U245" s="27"/>
      <c r="V245" s="27"/>
      <c r="W245" s="27"/>
      <c r="X245" s="27"/>
      <c r="Y245" s="27"/>
      <c r="Z245" s="27"/>
      <c r="AA245" s="27"/>
      <c r="AB245" s="72" t="s">
        <v>132</v>
      </c>
      <c r="AC245" s="27"/>
      <c r="AD245" s="27"/>
      <c r="AE245" s="27"/>
      <c r="AF245" s="27"/>
      <c r="AG245" s="27"/>
      <c r="AH245" s="27"/>
      <c r="AI245" s="72" t="s">
        <v>132</v>
      </c>
      <c r="AJ245" s="27"/>
      <c r="AK245" s="27"/>
      <c r="AL245" s="27"/>
      <c r="AM245" s="44"/>
      <c r="AN245" s="44"/>
      <c r="AO245" s="44"/>
      <c r="AP245" s="44"/>
      <c r="AQ245" s="40">
        <f t="shared" si="68"/>
        <v>4</v>
      </c>
      <c r="AR245" s="3">
        <f t="shared" ref="AR245:AR258" si="70">34*3</f>
        <v>102</v>
      </c>
      <c r="AS245" s="8">
        <f t="shared" si="69"/>
        <v>3.9215686274509803E-2</v>
      </c>
    </row>
    <row r="246" spans="1:45" ht="12.75" customHeight="1" x14ac:dyDescent="0.2">
      <c r="A246" s="143"/>
      <c r="B246" s="103"/>
      <c r="C246" s="51" t="s">
        <v>106</v>
      </c>
      <c r="D246" s="52"/>
      <c r="E246" s="27"/>
      <c r="F246" s="27"/>
      <c r="G246" s="27"/>
      <c r="H246" s="27"/>
      <c r="I246" s="27"/>
      <c r="J246" s="27"/>
      <c r="K246" s="72" t="s">
        <v>132</v>
      </c>
      <c r="L246" s="27"/>
      <c r="M246" s="27"/>
      <c r="N246" s="27"/>
      <c r="O246" s="27"/>
      <c r="P246" s="27"/>
      <c r="Q246" s="27"/>
      <c r="R246" s="27"/>
      <c r="S246" s="72" t="s">
        <v>132</v>
      </c>
      <c r="T246" s="27"/>
      <c r="U246" s="27"/>
      <c r="V246" s="27"/>
      <c r="W246" s="27"/>
      <c r="X246" s="27"/>
      <c r="Y246" s="27"/>
      <c r="Z246" s="27"/>
      <c r="AA246" s="27"/>
      <c r="AB246" s="72" t="s">
        <v>132</v>
      </c>
      <c r="AC246" s="27"/>
      <c r="AD246" s="27"/>
      <c r="AE246" s="27"/>
      <c r="AF246" s="27"/>
      <c r="AG246" s="27"/>
      <c r="AH246" s="27"/>
      <c r="AI246" s="72" t="s">
        <v>132</v>
      </c>
      <c r="AJ246" s="27"/>
      <c r="AK246" s="27"/>
      <c r="AL246" s="27"/>
      <c r="AM246" s="44"/>
      <c r="AN246" s="44"/>
      <c r="AO246" s="44"/>
      <c r="AP246" s="44"/>
      <c r="AQ246" s="40">
        <f t="shared" si="68"/>
        <v>4</v>
      </c>
      <c r="AR246" s="3">
        <f t="shared" si="70"/>
        <v>102</v>
      </c>
      <c r="AS246" s="8">
        <f t="shared" si="69"/>
        <v>3.9215686274509803E-2</v>
      </c>
    </row>
    <row r="247" spans="1:45" ht="12.75" customHeight="1" x14ac:dyDescent="0.2">
      <c r="A247" s="143"/>
      <c r="B247" s="116"/>
      <c r="C247" s="51" t="s">
        <v>107</v>
      </c>
      <c r="D247" s="52"/>
      <c r="E247" s="27"/>
      <c r="F247" s="27"/>
      <c r="G247" s="27"/>
      <c r="H247" s="27"/>
      <c r="I247" s="27"/>
      <c r="J247" s="27"/>
      <c r="K247" s="72" t="s">
        <v>132</v>
      </c>
      <c r="L247" s="27"/>
      <c r="M247" s="27"/>
      <c r="N247" s="27"/>
      <c r="O247" s="27"/>
      <c r="P247" s="27"/>
      <c r="Q247" s="27"/>
      <c r="R247" s="27"/>
      <c r="S247" s="72" t="s">
        <v>132</v>
      </c>
      <c r="T247" s="27"/>
      <c r="U247" s="27"/>
      <c r="V247" s="27"/>
      <c r="W247" s="27"/>
      <c r="X247" s="27"/>
      <c r="Y247" s="27"/>
      <c r="Z247" s="27"/>
      <c r="AA247" s="27"/>
      <c r="AB247" s="72" t="s">
        <v>132</v>
      </c>
      <c r="AC247" s="27"/>
      <c r="AD247" s="27"/>
      <c r="AE247" s="27"/>
      <c r="AF247" s="27"/>
      <c r="AG247" s="27"/>
      <c r="AH247" s="27"/>
      <c r="AI247" s="72" t="s">
        <v>132</v>
      </c>
      <c r="AJ247" s="27"/>
      <c r="AK247" s="27"/>
      <c r="AL247" s="27"/>
      <c r="AM247" s="44"/>
      <c r="AN247" s="44"/>
      <c r="AO247" s="44"/>
      <c r="AP247" s="44"/>
      <c r="AQ247" s="40">
        <f t="shared" si="68"/>
        <v>4</v>
      </c>
      <c r="AR247" s="3">
        <f t="shared" si="70"/>
        <v>102</v>
      </c>
      <c r="AS247" s="8">
        <f t="shared" si="69"/>
        <v>3.9215686274509803E-2</v>
      </c>
    </row>
    <row r="248" spans="1:45" ht="12.75" customHeight="1" x14ac:dyDescent="0.2">
      <c r="A248" s="143"/>
      <c r="B248" s="102" t="s">
        <v>27</v>
      </c>
      <c r="C248" s="51" t="s">
        <v>105</v>
      </c>
      <c r="D248" s="52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71" t="s">
        <v>135</v>
      </c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44"/>
      <c r="AN248" s="44"/>
      <c r="AO248" s="44"/>
      <c r="AP248" s="44"/>
      <c r="AQ248" s="40">
        <f t="shared" si="68"/>
        <v>1</v>
      </c>
      <c r="AR248" s="3">
        <f t="shared" si="70"/>
        <v>102</v>
      </c>
      <c r="AS248" s="8">
        <f t="shared" si="69"/>
        <v>9.8039215686274508E-3</v>
      </c>
    </row>
    <row r="249" spans="1:45" x14ac:dyDescent="0.2">
      <c r="A249" s="143"/>
      <c r="B249" s="103"/>
      <c r="C249" s="51" t="s">
        <v>106</v>
      </c>
      <c r="D249" s="50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71" t="s">
        <v>135</v>
      </c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44"/>
      <c r="AN249" s="44"/>
      <c r="AO249" s="44"/>
      <c r="AP249" s="44"/>
      <c r="AQ249" s="40">
        <f t="shared" si="68"/>
        <v>1</v>
      </c>
      <c r="AR249" s="3">
        <f t="shared" si="70"/>
        <v>102</v>
      </c>
      <c r="AS249" s="8">
        <f t="shared" si="69"/>
        <v>9.8039215686274508E-3</v>
      </c>
    </row>
    <row r="250" spans="1:45" x14ac:dyDescent="0.2">
      <c r="A250" s="143"/>
      <c r="B250" s="116"/>
      <c r="C250" s="51" t="s">
        <v>107</v>
      </c>
      <c r="D250" s="52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71" t="s">
        <v>135</v>
      </c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44"/>
      <c r="AN250" s="44"/>
      <c r="AO250" s="44"/>
      <c r="AP250" s="44"/>
      <c r="AQ250" s="40">
        <f t="shared" si="68"/>
        <v>1</v>
      </c>
      <c r="AR250" s="3">
        <f t="shared" si="70"/>
        <v>102</v>
      </c>
      <c r="AS250" s="8">
        <f t="shared" si="69"/>
        <v>9.8039215686274508E-3</v>
      </c>
    </row>
    <row r="251" spans="1:45" x14ac:dyDescent="0.2">
      <c r="A251" s="143"/>
      <c r="B251" s="102" t="s">
        <v>133</v>
      </c>
      <c r="C251" s="51" t="s">
        <v>105</v>
      </c>
      <c r="D251" s="50"/>
      <c r="E251" s="27"/>
      <c r="F251" s="27"/>
      <c r="G251" s="27"/>
      <c r="H251" s="27"/>
      <c r="I251" s="27"/>
      <c r="J251" s="27"/>
      <c r="K251" s="27"/>
      <c r="L251" s="72" t="s">
        <v>132</v>
      </c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72" t="s">
        <v>132</v>
      </c>
      <c r="X251" s="27"/>
      <c r="Y251" s="27"/>
      <c r="Z251" s="27"/>
      <c r="AA251" s="27"/>
      <c r="AB251" s="27"/>
      <c r="AC251" s="27"/>
      <c r="AD251" s="27"/>
      <c r="AE251" s="72" t="s">
        <v>132</v>
      </c>
      <c r="AF251" s="27"/>
      <c r="AG251" s="27"/>
      <c r="AH251" s="27"/>
      <c r="AI251" s="27"/>
      <c r="AJ251" s="27"/>
      <c r="AK251" s="27"/>
      <c r="AL251" s="27"/>
      <c r="AM251" s="44"/>
      <c r="AN251" s="44"/>
      <c r="AO251" s="44"/>
      <c r="AP251" s="44"/>
      <c r="AQ251" s="40">
        <f t="shared" si="68"/>
        <v>3</v>
      </c>
      <c r="AR251" s="3">
        <f t="shared" si="70"/>
        <v>102</v>
      </c>
      <c r="AS251" s="8">
        <f t="shared" si="69"/>
        <v>2.9411764705882353E-2</v>
      </c>
    </row>
    <row r="252" spans="1:45" ht="12.75" customHeight="1" x14ac:dyDescent="0.2">
      <c r="A252" s="143"/>
      <c r="B252" s="103"/>
      <c r="C252" s="51" t="s">
        <v>106</v>
      </c>
      <c r="D252" s="52"/>
      <c r="E252" s="27"/>
      <c r="F252" s="27"/>
      <c r="G252" s="27"/>
      <c r="H252" s="27"/>
      <c r="I252" s="43"/>
      <c r="J252" s="27"/>
      <c r="K252" s="27"/>
      <c r="L252" s="72" t="s">
        <v>132</v>
      </c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72" t="s">
        <v>132</v>
      </c>
      <c r="X252" s="27"/>
      <c r="Y252" s="27"/>
      <c r="Z252" s="27"/>
      <c r="AA252" s="27"/>
      <c r="AB252" s="27"/>
      <c r="AC252" s="27"/>
      <c r="AD252" s="27"/>
      <c r="AE252" s="72" t="s">
        <v>132</v>
      </c>
      <c r="AF252" s="27"/>
      <c r="AG252" s="27"/>
      <c r="AH252" s="27"/>
      <c r="AI252" s="27"/>
      <c r="AJ252" s="27"/>
      <c r="AK252" s="27"/>
      <c r="AL252" s="27"/>
      <c r="AM252" s="44"/>
      <c r="AN252" s="44"/>
      <c r="AO252" s="44"/>
      <c r="AP252" s="44"/>
      <c r="AQ252" s="40">
        <f t="shared" si="68"/>
        <v>3</v>
      </c>
      <c r="AR252" s="3">
        <f t="shared" si="70"/>
        <v>102</v>
      </c>
      <c r="AS252" s="8">
        <f t="shared" si="69"/>
        <v>2.9411764705882353E-2</v>
      </c>
    </row>
    <row r="253" spans="1:45" ht="12.75" customHeight="1" x14ac:dyDescent="0.2">
      <c r="A253" s="143"/>
      <c r="B253" s="116"/>
      <c r="C253" s="51" t="s">
        <v>107</v>
      </c>
      <c r="D253" s="52"/>
      <c r="E253" s="27"/>
      <c r="F253" s="27"/>
      <c r="G253" s="27"/>
      <c r="H253" s="45"/>
      <c r="I253" s="43"/>
      <c r="J253" s="27"/>
      <c r="K253" s="27"/>
      <c r="L253" s="72" t="s">
        <v>132</v>
      </c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72" t="s">
        <v>132</v>
      </c>
      <c r="X253" s="27"/>
      <c r="Y253" s="27"/>
      <c r="Z253" s="27"/>
      <c r="AA253" s="27"/>
      <c r="AB253" s="27"/>
      <c r="AC253" s="27"/>
      <c r="AD253" s="27"/>
      <c r="AE253" s="72" t="s">
        <v>132</v>
      </c>
      <c r="AF253" s="27"/>
      <c r="AG253" s="27"/>
      <c r="AH253" s="27"/>
      <c r="AI253" s="27"/>
      <c r="AJ253" s="27"/>
      <c r="AK253" s="27"/>
      <c r="AL253" s="27"/>
      <c r="AM253" s="44"/>
      <c r="AN253" s="44"/>
      <c r="AO253" s="44"/>
      <c r="AP253" s="44"/>
      <c r="AQ253" s="40">
        <f t="shared" si="68"/>
        <v>3</v>
      </c>
      <c r="AR253" s="3">
        <f t="shared" si="70"/>
        <v>102</v>
      </c>
      <c r="AS253" s="8">
        <f t="shared" si="69"/>
        <v>2.9411764705882353E-2</v>
      </c>
    </row>
    <row r="254" spans="1:45" ht="12.75" customHeight="1" x14ac:dyDescent="0.2">
      <c r="A254" s="143"/>
      <c r="B254" s="102" t="s">
        <v>94</v>
      </c>
      <c r="C254" s="51" t="s">
        <v>105</v>
      </c>
      <c r="D254" s="52"/>
      <c r="E254" s="27"/>
      <c r="F254" s="27"/>
      <c r="G254" s="27"/>
      <c r="H254" s="43"/>
      <c r="I254" s="27"/>
      <c r="J254" s="72" t="s">
        <v>132</v>
      </c>
      <c r="K254" s="27"/>
      <c r="L254" s="27"/>
      <c r="M254" s="27"/>
      <c r="N254" s="27"/>
      <c r="O254" s="27"/>
      <c r="P254" s="27"/>
      <c r="Q254" s="27"/>
      <c r="R254" s="72" t="s">
        <v>132</v>
      </c>
      <c r="S254" s="27"/>
      <c r="T254" s="27"/>
      <c r="U254" s="27"/>
      <c r="V254" s="27"/>
      <c r="W254" s="27"/>
      <c r="X254" s="27"/>
      <c r="Y254" s="27"/>
      <c r="Z254" s="27"/>
      <c r="AA254" s="72" t="s">
        <v>132</v>
      </c>
      <c r="AB254" s="27"/>
      <c r="AC254" s="27"/>
      <c r="AD254" s="27"/>
      <c r="AE254" s="27"/>
      <c r="AF254" s="27"/>
      <c r="AG254" s="27"/>
      <c r="AH254" s="72" t="s">
        <v>132</v>
      </c>
      <c r="AI254" s="27"/>
      <c r="AJ254" s="27"/>
      <c r="AK254" s="27"/>
      <c r="AL254" s="27"/>
      <c r="AM254" s="44"/>
      <c r="AN254" s="44"/>
      <c r="AO254" s="44"/>
      <c r="AP254" s="44"/>
      <c r="AQ254" s="40">
        <f t="shared" si="68"/>
        <v>4</v>
      </c>
      <c r="AR254" s="3">
        <f t="shared" si="70"/>
        <v>102</v>
      </c>
      <c r="AS254" s="8">
        <f t="shared" si="69"/>
        <v>3.9215686274509803E-2</v>
      </c>
    </row>
    <row r="255" spans="1:45" ht="12.75" customHeight="1" x14ac:dyDescent="0.2">
      <c r="A255" s="143"/>
      <c r="B255" s="103"/>
      <c r="C255" s="51" t="s">
        <v>106</v>
      </c>
      <c r="D255" s="80"/>
      <c r="E255" s="27"/>
      <c r="F255" s="27"/>
      <c r="G255" s="27"/>
      <c r="H255" s="27"/>
      <c r="I255" s="27"/>
      <c r="J255" s="72" t="s">
        <v>132</v>
      </c>
      <c r="K255" s="27"/>
      <c r="L255" s="27"/>
      <c r="M255" s="27"/>
      <c r="N255" s="27"/>
      <c r="O255" s="27"/>
      <c r="P255" s="27"/>
      <c r="Q255" s="27"/>
      <c r="R255" s="72" t="s">
        <v>132</v>
      </c>
      <c r="S255" s="27"/>
      <c r="T255" s="27"/>
      <c r="U255" s="27"/>
      <c r="V255" s="27"/>
      <c r="W255" s="27"/>
      <c r="X255" s="27"/>
      <c r="Y255" s="27"/>
      <c r="Z255" s="27"/>
      <c r="AA255" s="72" t="s">
        <v>132</v>
      </c>
      <c r="AB255" s="27"/>
      <c r="AC255" s="27"/>
      <c r="AD255" s="27"/>
      <c r="AE255" s="27"/>
      <c r="AF255" s="27"/>
      <c r="AG255" s="27"/>
      <c r="AH255" s="72" t="s">
        <v>132</v>
      </c>
      <c r="AI255" s="44"/>
      <c r="AJ255" s="44"/>
      <c r="AK255" s="27"/>
      <c r="AL255" s="27"/>
      <c r="AM255" s="44"/>
      <c r="AN255" s="44"/>
      <c r="AO255" s="44"/>
      <c r="AP255" s="44"/>
      <c r="AQ255" s="40">
        <f t="shared" si="68"/>
        <v>4</v>
      </c>
      <c r="AR255" s="3">
        <f t="shared" si="70"/>
        <v>102</v>
      </c>
      <c r="AS255" s="8">
        <f t="shared" si="69"/>
        <v>3.9215686274509803E-2</v>
      </c>
    </row>
    <row r="256" spans="1:45" x14ac:dyDescent="0.2">
      <c r="A256" s="143"/>
      <c r="B256" s="116"/>
      <c r="C256" s="51" t="s">
        <v>107</v>
      </c>
      <c r="D256" s="52"/>
      <c r="E256" s="27"/>
      <c r="F256" s="27"/>
      <c r="G256" s="27"/>
      <c r="H256" s="27"/>
      <c r="I256" s="27"/>
      <c r="J256" s="72" t="s">
        <v>132</v>
      </c>
      <c r="K256" s="27"/>
      <c r="L256" s="27"/>
      <c r="M256" s="27"/>
      <c r="N256" s="27"/>
      <c r="O256" s="27"/>
      <c r="P256" s="27"/>
      <c r="Q256" s="27"/>
      <c r="R256" s="72" t="s">
        <v>132</v>
      </c>
      <c r="S256" s="27"/>
      <c r="T256" s="27"/>
      <c r="U256" s="27"/>
      <c r="V256" s="27"/>
      <c r="W256" s="27"/>
      <c r="X256" s="27"/>
      <c r="Y256" s="27"/>
      <c r="Z256" s="27"/>
      <c r="AA256" s="72" t="s">
        <v>132</v>
      </c>
      <c r="AB256" s="27"/>
      <c r="AC256" s="27"/>
      <c r="AD256" s="27"/>
      <c r="AE256" s="27"/>
      <c r="AF256" s="27"/>
      <c r="AG256" s="27"/>
      <c r="AH256" s="72" t="s">
        <v>132</v>
      </c>
      <c r="AI256" s="44"/>
      <c r="AJ256" s="44"/>
      <c r="AK256" s="27"/>
      <c r="AL256" s="27"/>
      <c r="AM256" s="44"/>
      <c r="AN256" s="44"/>
      <c r="AO256" s="44"/>
      <c r="AP256" s="44"/>
      <c r="AQ256" s="40">
        <f t="shared" si="68"/>
        <v>4</v>
      </c>
      <c r="AR256" s="3">
        <f t="shared" si="70"/>
        <v>102</v>
      </c>
      <c r="AS256" s="8">
        <f t="shared" si="69"/>
        <v>3.9215686274509803E-2</v>
      </c>
    </row>
    <row r="257" spans="1:45" ht="12.75" customHeight="1" x14ac:dyDescent="0.2">
      <c r="A257" s="143"/>
      <c r="B257" s="102" t="s">
        <v>95</v>
      </c>
      <c r="C257" s="51" t="s">
        <v>105</v>
      </c>
      <c r="D257" s="52"/>
      <c r="E257" s="27"/>
      <c r="F257" s="27"/>
      <c r="G257" s="27"/>
      <c r="H257" s="27"/>
      <c r="I257" s="72" t="s">
        <v>132</v>
      </c>
      <c r="J257" s="27"/>
      <c r="K257" s="27"/>
      <c r="L257" s="27"/>
      <c r="M257" s="27"/>
      <c r="N257" s="27"/>
      <c r="O257" s="27"/>
      <c r="P257" s="27"/>
      <c r="Q257" s="72" t="s">
        <v>132</v>
      </c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72" t="s">
        <v>132</v>
      </c>
      <c r="AH257" s="27"/>
      <c r="AI257" s="44"/>
      <c r="AJ257" s="44"/>
      <c r="AK257" s="27"/>
      <c r="AL257" s="27"/>
      <c r="AM257" s="44"/>
      <c r="AN257" s="44"/>
      <c r="AO257" s="44"/>
      <c r="AP257" s="44"/>
      <c r="AQ257" s="40">
        <f t="shared" si="68"/>
        <v>3</v>
      </c>
      <c r="AR257" s="3">
        <f t="shared" si="70"/>
        <v>102</v>
      </c>
      <c r="AS257" s="8">
        <f t="shared" si="69"/>
        <v>2.9411764705882353E-2</v>
      </c>
    </row>
    <row r="258" spans="1:45" ht="12.75" customHeight="1" x14ac:dyDescent="0.2">
      <c r="A258" s="143"/>
      <c r="B258" s="103"/>
      <c r="C258" s="51" t="s">
        <v>106</v>
      </c>
      <c r="D258" s="52"/>
      <c r="E258" s="27"/>
      <c r="F258" s="27"/>
      <c r="G258" s="27"/>
      <c r="H258" s="27"/>
      <c r="I258" s="72" t="s">
        <v>132</v>
      </c>
      <c r="J258" s="27"/>
      <c r="K258" s="27"/>
      <c r="L258" s="27"/>
      <c r="M258" s="27"/>
      <c r="N258" s="27"/>
      <c r="O258" s="27"/>
      <c r="P258" s="27"/>
      <c r="Q258" s="72" t="s">
        <v>132</v>
      </c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72" t="s">
        <v>132</v>
      </c>
      <c r="AH258" s="27"/>
      <c r="AI258" s="44"/>
      <c r="AJ258" s="44"/>
      <c r="AK258" s="27"/>
      <c r="AL258" s="27"/>
      <c r="AM258" s="44"/>
      <c r="AN258" s="44"/>
      <c r="AO258" s="44"/>
      <c r="AP258" s="44"/>
      <c r="AQ258" s="40">
        <f t="shared" si="68"/>
        <v>3</v>
      </c>
      <c r="AR258" s="3">
        <f t="shared" si="70"/>
        <v>102</v>
      </c>
      <c r="AS258" s="8">
        <f t="shared" si="69"/>
        <v>2.9411764705882353E-2</v>
      </c>
    </row>
    <row r="259" spans="1:45" ht="12.75" customHeight="1" x14ac:dyDescent="0.2">
      <c r="A259" s="143"/>
      <c r="B259" s="116"/>
      <c r="C259" s="51" t="s">
        <v>107</v>
      </c>
      <c r="D259" s="52"/>
      <c r="E259" s="27"/>
      <c r="F259" s="27"/>
      <c r="G259" s="27"/>
      <c r="H259" s="27"/>
      <c r="I259" s="72" t="s">
        <v>132</v>
      </c>
      <c r="J259" s="27"/>
      <c r="K259" s="27"/>
      <c r="L259" s="27"/>
      <c r="M259" s="27"/>
      <c r="N259" s="27"/>
      <c r="O259" s="27"/>
      <c r="P259" s="27"/>
      <c r="Q259" s="72" t="s">
        <v>132</v>
      </c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72" t="s">
        <v>132</v>
      </c>
      <c r="AH259" s="27"/>
      <c r="AI259" s="44"/>
      <c r="AJ259" s="44"/>
      <c r="AK259" s="27"/>
      <c r="AL259" s="27"/>
      <c r="AM259" s="44"/>
      <c r="AN259" s="44"/>
      <c r="AO259" s="44"/>
      <c r="AP259" s="44"/>
      <c r="AQ259" s="40">
        <f t="shared" si="68"/>
        <v>3</v>
      </c>
      <c r="AR259" s="3">
        <f>34*1</f>
        <v>34</v>
      </c>
      <c r="AS259" s="8">
        <f t="shared" si="69"/>
        <v>8.8235294117647065E-2</v>
      </c>
    </row>
    <row r="260" spans="1:45" x14ac:dyDescent="0.2">
      <c r="A260" s="143"/>
      <c r="B260" s="102" t="s">
        <v>96</v>
      </c>
      <c r="C260" s="51" t="s">
        <v>105</v>
      </c>
      <c r="D260" s="50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44"/>
      <c r="AJ260" s="44"/>
      <c r="AK260" s="27"/>
      <c r="AL260" s="27"/>
      <c r="AM260" s="44"/>
      <c r="AN260" s="44"/>
      <c r="AO260" s="44"/>
      <c r="AP260" s="44"/>
      <c r="AQ260" s="40">
        <f t="shared" si="68"/>
        <v>0</v>
      </c>
      <c r="AR260" s="3">
        <f t="shared" ref="AR260:AR264" si="71">34*1</f>
        <v>34</v>
      </c>
      <c r="AS260" s="8">
        <f t="shared" si="69"/>
        <v>0</v>
      </c>
    </row>
    <row r="261" spans="1:45" x14ac:dyDescent="0.2">
      <c r="A261" s="143"/>
      <c r="B261" s="103"/>
      <c r="C261" s="51" t="s">
        <v>106</v>
      </c>
      <c r="D261" s="52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44"/>
      <c r="AJ261" s="44"/>
      <c r="AK261" s="27"/>
      <c r="AL261" s="27"/>
      <c r="AM261" s="44"/>
      <c r="AN261" s="44"/>
      <c r="AO261" s="44"/>
      <c r="AP261" s="44"/>
      <c r="AQ261" s="40">
        <f t="shared" si="68"/>
        <v>0</v>
      </c>
      <c r="AR261" s="3">
        <f t="shared" si="71"/>
        <v>34</v>
      </c>
      <c r="AS261" s="8">
        <f t="shared" si="69"/>
        <v>0</v>
      </c>
    </row>
    <row r="262" spans="1:45" x14ac:dyDescent="0.2">
      <c r="A262" s="143"/>
      <c r="B262" s="116"/>
      <c r="C262" s="51" t="s">
        <v>107</v>
      </c>
      <c r="D262" s="50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72" t="s">
        <v>132</v>
      </c>
      <c r="AG262" s="27"/>
      <c r="AH262" s="27"/>
      <c r="AI262" s="44"/>
      <c r="AJ262" s="44"/>
      <c r="AK262" s="27"/>
      <c r="AL262" s="27"/>
      <c r="AM262" s="44"/>
      <c r="AN262" s="44"/>
      <c r="AO262" s="44"/>
      <c r="AP262" s="44"/>
      <c r="AQ262" s="40">
        <f t="shared" si="68"/>
        <v>1</v>
      </c>
      <c r="AR262" s="3">
        <f t="shared" si="71"/>
        <v>34</v>
      </c>
      <c r="AS262" s="8">
        <f t="shared" si="69"/>
        <v>2.9411764705882353E-2</v>
      </c>
    </row>
    <row r="263" spans="1:45" x14ac:dyDescent="0.2">
      <c r="A263" s="143"/>
      <c r="B263" s="102" t="s">
        <v>35</v>
      </c>
      <c r="C263" s="51" t="s">
        <v>105</v>
      </c>
      <c r="D263" s="50"/>
      <c r="E263" s="27"/>
      <c r="F263" s="27"/>
      <c r="G263" s="27"/>
      <c r="H263" s="72" t="s">
        <v>132</v>
      </c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72" t="s">
        <v>132</v>
      </c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72" t="s">
        <v>132</v>
      </c>
      <c r="AG263" s="27"/>
      <c r="AH263" s="27"/>
      <c r="AI263" s="44"/>
      <c r="AJ263" s="44"/>
      <c r="AK263" s="27"/>
      <c r="AL263" s="27"/>
      <c r="AM263" s="44"/>
      <c r="AN263" s="44"/>
      <c r="AO263" s="44"/>
      <c r="AP263" s="44"/>
      <c r="AQ263" s="40">
        <f t="shared" si="68"/>
        <v>3</v>
      </c>
      <c r="AR263" s="3">
        <f t="shared" si="71"/>
        <v>34</v>
      </c>
      <c r="AS263" s="8">
        <f t="shared" si="69"/>
        <v>8.8235294117647065E-2</v>
      </c>
    </row>
    <row r="264" spans="1:45" x14ac:dyDescent="0.2">
      <c r="A264" s="143"/>
      <c r="B264" s="103"/>
      <c r="C264" s="51" t="s">
        <v>106</v>
      </c>
      <c r="D264" s="50"/>
      <c r="E264" s="27"/>
      <c r="F264" s="27"/>
      <c r="G264" s="27"/>
      <c r="H264" s="72" t="s">
        <v>132</v>
      </c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72" t="s">
        <v>132</v>
      </c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72" t="s">
        <v>132</v>
      </c>
      <c r="AG264" s="27"/>
      <c r="AH264" s="27"/>
      <c r="AI264" s="44"/>
      <c r="AJ264" s="44"/>
      <c r="AK264" s="27"/>
      <c r="AL264" s="27"/>
      <c r="AM264" s="44"/>
      <c r="AN264" s="44"/>
      <c r="AO264" s="44"/>
      <c r="AP264" s="44"/>
      <c r="AQ264" s="40">
        <f t="shared" si="68"/>
        <v>3</v>
      </c>
      <c r="AR264" s="3">
        <f t="shared" si="71"/>
        <v>34</v>
      </c>
      <c r="AS264" s="8">
        <f t="shared" si="69"/>
        <v>8.8235294117647065E-2</v>
      </c>
    </row>
    <row r="265" spans="1:45" x14ac:dyDescent="0.2">
      <c r="A265" s="143"/>
      <c r="B265" s="103"/>
      <c r="C265" s="51" t="s">
        <v>107</v>
      </c>
      <c r="D265" s="50"/>
      <c r="E265" s="27"/>
      <c r="F265" s="27"/>
      <c r="G265" s="27"/>
      <c r="H265" s="72" t="s">
        <v>132</v>
      </c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72" t="s">
        <v>132</v>
      </c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44"/>
      <c r="AJ265" s="44"/>
      <c r="AK265" s="27"/>
      <c r="AL265" s="27"/>
      <c r="AM265" s="44"/>
      <c r="AN265" s="44"/>
      <c r="AO265" s="44"/>
      <c r="AP265" s="44"/>
      <c r="AQ265" s="40">
        <f t="shared" si="68"/>
        <v>2</v>
      </c>
      <c r="AR265" s="3">
        <f>34*2</f>
        <v>68</v>
      </c>
      <c r="AS265" s="8">
        <f t="shared" si="69"/>
        <v>2.9411764705882353E-2</v>
      </c>
    </row>
    <row r="266" spans="1:45" x14ac:dyDescent="0.2">
      <c r="A266" s="143"/>
      <c r="B266" s="102" t="s">
        <v>28</v>
      </c>
      <c r="C266" s="51" t="s">
        <v>105</v>
      </c>
      <c r="D266" s="50"/>
      <c r="E266" s="27"/>
      <c r="F266" s="27"/>
      <c r="G266" s="27"/>
      <c r="H266" s="27"/>
      <c r="I266" s="27"/>
      <c r="J266" s="72" t="s">
        <v>132</v>
      </c>
      <c r="K266" s="27"/>
      <c r="L266" s="27"/>
      <c r="M266" s="27"/>
      <c r="N266" s="27"/>
      <c r="O266" s="27"/>
      <c r="P266" s="27"/>
      <c r="Q266" s="27"/>
      <c r="R266" s="27"/>
      <c r="S266" s="72" t="s">
        <v>132</v>
      </c>
      <c r="T266" s="27"/>
      <c r="U266" s="27"/>
      <c r="V266" s="27"/>
      <c r="W266" s="27"/>
      <c r="X266" s="27"/>
      <c r="Y266" s="27"/>
      <c r="Z266" s="27"/>
      <c r="AA266" s="72" t="s">
        <v>132</v>
      </c>
      <c r="AB266" s="27"/>
      <c r="AC266" s="27"/>
      <c r="AD266" s="27"/>
      <c r="AE266" s="27"/>
      <c r="AF266" s="27"/>
      <c r="AG266" s="27"/>
      <c r="AH266" s="27"/>
      <c r="AI266" s="44"/>
      <c r="AJ266" s="44"/>
      <c r="AK266" s="27"/>
      <c r="AL266" s="27"/>
      <c r="AM266" s="44"/>
      <c r="AN266" s="44"/>
      <c r="AO266" s="44"/>
      <c r="AP266" s="44"/>
      <c r="AQ266" s="40">
        <f t="shared" si="68"/>
        <v>3</v>
      </c>
      <c r="AR266" s="3">
        <f t="shared" ref="AR266:AR267" si="72">34*2</f>
        <v>68</v>
      </c>
      <c r="AS266" s="8">
        <f t="shared" si="69"/>
        <v>4.4117647058823532E-2</v>
      </c>
    </row>
    <row r="267" spans="1:45" x14ac:dyDescent="0.2">
      <c r="A267" s="143"/>
      <c r="B267" s="103"/>
      <c r="C267" s="51" t="s">
        <v>106</v>
      </c>
      <c r="D267" s="50"/>
      <c r="E267" s="27"/>
      <c r="F267" s="27"/>
      <c r="G267" s="27"/>
      <c r="H267" s="27"/>
      <c r="I267" s="27"/>
      <c r="J267" s="72" t="s">
        <v>132</v>
      </c>
      <c r="K267" s="27"/>
      <c r="L267" s="27"/>
      <c r="M267" s="27"/>
      <c r="N267" s="27"/>
      <c r="O267" s="27"/>
      <c r="P267" s="27"/>
      <c r="Q267" s="27"/>
      <c r="R267" s="27"/>
      <c r="S267" s="72" t="s">
        <v>132</v>
      </c>
      <c r="T267" s="27"/>
      <c r="U267" s="27"/>
      <c r="V267" s="27"/>
      <c r="W267" s="27"/>
      <c r="X267" s="27"/>
      <c r="Y267" s="27"/>
      <c r="Z267" s="27"/>
      <c r="AA267" s="72" t="s">
        <v>132</v>
      </c>
      <c r="AB267" s="27"/>
      <c r="AC267" s="27"/>
      <c r="AD267" s="27"/>
      <c r="AE267" s="27"/>
      <c r="AF267" s="27"/>
      <c r="AG267" s="27"/>
      <c r="AH267" s="27"/>
      <c r="AI267" s="44"/>
      <c r="AJ267" s="44"/>
      <c r="AK267" s="27"/>
      <c r="AL267" s="27"/>
      <c r="AM267" s="44"/>
      <c r="AN267" s="44"/>
      <c r="AO267" s="44"/>
      <c r="AP267" s="44"/>
      <c r="AQ267" s="40">
        <f t="shared" si="68"/>
        <v>3</v>
      </c>
      <c r="AR267" s="3">
        <f t="shared" si="72"/>
        <v>68</v>
      </c>
      <c r="AS267" s="8">
        <f t="shared" si="69"/>
        <v>4.4117647058823532E-2</v>
      </c>
    </row>
    <row r="268" spans="1:45" x14ac:dyDescent="0.2">
      <c r="A268" s="143"/>
      <c r="B268" s="116"/>
      <c r="C268" s="51" t="s">
        <v>107</v>
      </c>
      <c r="D268" s="50"/>
      <c r="E268" s="27"/>
      <c r="F268" s="27"/>
      <c r="G268" s="27"/>
      <c r="H268" s="27"/>
      <c r="I268" s="27"/>
      <c r="J268" s="72" t="s">
        <v>132</v>
      </c>
      <c r="K268" s="27"/>
      <c r="L268" s="27"/>
      <c r="M268" s="27"/>
      <c r="N268" s="27"/>
      <c r="O268" s="27"/>
      <c r="P268" s="27"/>
      <c r="Q268" s="27"/>
      <c r="R268" s="27"/>
      <c r="S268" s="72" t="s">
        <v>132</v>
      </c>
      <c r="T268" s="27"/>
      <c r="U268" s="27"/>
      <c r="V268" s="27"/>
      <c r="W268" s="27"/>
      <c r="X268" s="27"/>
      <c r="Y268" s="27"/>
      <c r="Z268" s="27"/>
      <c r="AA268" s="72" t="s">
        <v>132</v>
      </c>
      <c r="AB268" s="27"/>
      <c r="AC268" s="27"/>
      <c r="AD268" s="27"/>
      <c r="AE268" s="27"/>
      <c r="AF268" s="27"/>
      <c r="AG268" s="27"/>
      <c r="AH268" s="27"/>
      <c r="AI268" s="44"/>
      <c r="AJ268" s="44"/>
      <c r="AK268" s="27"/>
      <c r="AL268" s="27"/>
      <c r="AM268" s="44"/>
      <c r="AN268" s="44"/>
      <c r="AO268" s="44"/>
      <c r="AP268" s="44"/>
      <c r="AQ268" s="40">
        <f t="shared" si="68"/>
        <v>3</v>
      </c>
      <c r="AR268" s="3">
        <f>34*1</f>
        <v>34</v>
      </c>
      <c r="AS268" s="8">
        <f t="shared" si="69"/>
        <v>8.8235294117647065E-2</v>
      </c>
    </row>
    <row r="269" spans="1:45" x14ac:dyDescent="0.2">
      <c r="A269" s="143"/>
      <c r="B269" s="102" t="s">
        <v>32</v>
      </c>
      <c r="C269" s="51" t="s">
        <v>105</v>
      </c>
      <c r="D269" s="50"/>
      <c r="E269" s="27"/>
      <c r="F269" s="27"/>
      <c r="G269" s="27"/>
      <c r="H269" s="27"/>
      <c r="I269" s="72" t="s">
        <v>132</v>
      </c>
      <c r="J269" s="27"/>
      <c r="K269" s="27"/>
      <c r="L269" s="27"/>
      <c r="M269" s="27"/>
      <c r="N269" s="27"/>
      <c r="O269" s="27"/>
      <c r="P269" s="27"/>
      <c r="Q269" s="72" t="s">
        <v>132</v>
      </c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72" t="s">
        <v>132</v>
      </c>
      <c r="AE269" s="27"/>
      <c r="AF269" s="27"/>
      <c r="AG269" s="27"/>
      <c r="AH269" s="27"/>
      <c r="AI269" s="44"/>
      <c r="AJ269" s="44"/>
      <c r="AK269" s="27"/>
      <c r="AL269" s="27"/>
      <c r="AM269" s="44"/>
      <c r="AN269" s="44"/>
      <c r="AO269" s="44"/>
      <c r="AP269" s="44"/>
      <c r="AQ269" s="40">
        <f t="shared" si="68"/>
        <v>3</v>
      </c>
      <c r="AR269" s="3">
        <f t="shared" ref="AR269:AR270" si="73">34*1</f>
        <v>34</v>
      </c>
      <c r="AS269" s="8">
        <f t="shared" si="69"/>
        <v>8.8235294117647065E-2</v>
      </c>
    </row>
    <row r="270" spans="1:45" x14ac:dyDescent="0.2">
      <c r="A270" s="143"/>
      <c r="B270" s="103"/>
      <c r="C270" s="51" t="s">
        <v>106</v>
      </c>
      <c r="D270" s="50"/>
      <c r="E270" s="27"/>
      <c r="F270" s="27"/>
      <c r="G270" s="27"/>
      <c r="H270" s="27"/>
      <c r="I270" s="72" t="s">
        <v>132</v>
      </c>
      <c r="J270" s="27"/>
      <c r="K270" s="27"/>
      <c r="L270" s="27"/>
      <c r="M270" s="27"/>
      <c r="N270" s="27"/>
      <c r="O270" s="27"/>
      <c r="P270" s="27"/>
      <c r="Q270" s="72" t="s">
        <v>132</v>
      </c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72" t="s">
        <v>132</v>
      </c>
      <c r="AE270" s="27"/>
      <c r="AF270" s="27"/>
      <c r="AG270" s="27"/>
      <c r="AH270" s="27"/>
      <c r="AI270" s="44"/>
      <c r="AJ270" s="44"/>
      <c r="AK270" s="27"/>
      <c r="AL270" s="27"/>
      <c r="AM270" s="44"/>
      <c r="AN270" s="44"/>
      <c r="AO270" s="44"/>
      <c r="AP270" s="44"/>
      <c r="AQ270" s="40">
        <f t="shared" si="68"/>
        <v>3</v>
      </c>
      <c r="AR270" s="3">
        <f t="shared" si="73"/>
        <v>34</v>
      </c>
      <c r="AS270" s="8">
        <f t="shared" si="69"/>
        <v>8.8235294117647065E-2</v>
      </c>
    </row>
    <row r="271" spans="1:45" x14ac:dyDescent="0.2">
      <c r="A271" s="143"/>
      <c r="B271" s="116"/>
      <c r="C271" s="51" t="s">
        <v>107</v>
      </c>
      <c r="D271" s="50"/>
      <c r="E271" s="27"/>
      <c r="F271" s="27"/>
      <c r="G271" s="27"/>
      <c r="H271" s="27"/>
      <c r="I271" s="72" t="s">
        <v>132</v>
      </c>
      <c r="J271" s="27"/>
      <c r="K271" s="27"/>
      <c r="L271" s="27"/>
      <c r="M271" s="27"/>
      <c r="N271" s="27"/>
      <c r="O271" s="27"/>
      <c r="P271" s="27"/>
      <c r="Q271" s="72" t="s">
        <v>132</v>
      </c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72" t="s">
        <v>132</v>
      </c>
      <c r="AE271" s="27"/>
      <c r="AF271" s="27"/>
      <c r="AG271" s="27"/>
      <c r="AH271" s="27"/>
      <c r="AI271" s="44"/>
      <c r="AJ271" s="44"/>
      <c r="AK271" s="27"/>
      <c r="AL271" s="27"/>
      <c r="AM271" s="44"/>
      <c r="AN271" s="44"/>
      <c r="AO271" s="44"/>
      <c r="AP271" s="44"/>
      <c r="AQ271" s="40">
        <f t="shared" si="68"/>
        <v>3</v>
      </c>
      <c r="AR271" s="3">
        <f>34*2</f>
        <v>68</v>
      </c>
      <c r="AS271" s="8">
        <f t="shared" si="69"/>
        <v>4.4117647058823532E-2</v>
      </c>
    </row>
    <row r="272" spans="1:45" x14ac:dyDescent="0.2">
      <c r="A272" s="143"/>
      <c r="B272" s="102" t="s">
        <v>30</v>
      </c>
      <c r="C272" s="51" t="s">
        <v>105</v>
      </c>
      <c r="D272" s="50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72" t="s">
        <v>132</v>
      </c>
      <c r="P272" s="27"/>
      <c r="Q272" s="27"/>
      <c r="R272" s="27"/>
      <c r="S272" s="27"/>
      <c r="T272" s="27"/>
      <c r="U272" s="27"/>
      <c r="V272" s="27"/>
      <c r="W272" s="27"/>
      <c r="X272" s="72" t="s">
        <v>132</v>
      </c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44"/>
      <c r="AJ272" s="44"/>
      <c r="AK272" s="27"/>
      <c r="AL272" s="27"/>
      <c r="AM272" s="44"/>
      <c r="AN272" s="44"/>
      <c r="AO272" s="44"/>
      <c r="AP272" s="44"/>
      <c r="AQ272" s="40">
        <f t="shared" si="68"/>
        <v>2</v>
      </c>
      <c r="AR272" s="3">
        <f t="shared" ref="AR272:AR273" si="74">34*2</f>
        <v>68</v>
      </c>
      <c r="AS272" s="8">
        <f t="shared" si="69"/>
        <v>2.9411764705882353E-2</v>
      </c>
    </row>
    <row r="273" spans="1:45" x14ac:dyDescent="0.2">
      <c r="A273" s="143"/>
      <c r="B273" s="103"/>
      <c r="C273" s="51" t="s">
        <v>106</v>
      </c>
      <c r="D273" s="50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72" t="s">
        <v>132</v>
      </c>
      <c r="P273" s="27"/>
      <c r="Q273" s="27"/>
      <c r="R273" s="27"/>
      <c r="S273" s="27"/>
      <c r="T273" s="27"/>
      <c r="U273" s="27"/>
      <c r="V273" s="27"/>
      <c r="W273" s="27"/>
      <c r="X273" s="72" t="s">
        <v>132</v>
      </c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44"/>
      <c r="AJ273" s="44"/>
      <c r="AK273" s="27"/>
      <c r="AL273" s="27"/>
      <c r="AM273" s="44"/>
      <c r="AN273" s="44"/>
      <c r="AO273" s="44"/>
      <c r="AP273" s="44"/>
      <c r="AQ273" s="40">
        <f t="shared" si="68"/>
        <v>2</v>
      </c>
      <c r="AR273" s="3">
        <f t="shared" si="74"/>
        <v>68</v>
      </c>
      <c r="AS273" s="8">
        <f t="shared" si="69"/>
        <v>2.9411764705882353E-2</v>
      </c>
    </row>
    <row r="274" spans="1:45" x14ac:dyDescent="0.2">
      <c r="A274" s="143"/>
      <c r="B274" s="116"/>
      <c r="C274" s="51" t="s">
        <v>107</v>
      </c>
      <c r="D274" s="50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72" t="s">
        <v>132</v>
      </c>
      <c r="P274" s="27"/>
      <c r="Q274" s="27"/>
      <c r="R274" s="27"/>
      <c r="S274" s="27"/>
      <c r="T274" s="27"/>
      <c r="U274" s="27"/>
      <c r="V274" s="27"/>
      <c r="W274" s="27"/>
      <c r="X274" s="72" t="s">
        <v>132</v>
      </c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44"/>
      <c r="AJ274" s="44"/>
      <c r="AK274" s="27"/>
      <c r="AL274" s="27"/>
      <c r="AM274" s="44"/>
      <c r="AN274" s="44"/>
      <c r="AO274" s="44"/>
      <c r="AP274" s="44"/>
      <c r="AQ274" s="40">
        <f t="shared" si="68"/>
        <v>2</v>
      </c>
      <c r="AR274" s="3">
        <f>34*3</f>
        <v>102</v>
      </c>
      <c r="AS274" s="8">
        <f t="shared" si="69"/>
        <v>1.9607843137254902E-2</v>
      </c>
    </row>
    <row r="275" spans="1:45" x14ac:dyDescent="0.2">
      <c r="A275" s="143"/>
      <c r="B275" s="102" t="s">
        <v>34</v>
      </c>
      <c r="C275" s="51" t="s">
        <v>105</v>
      </c>
      <c r="D275" s="50"/>
      <c r="E275" s="27"/>
      <c r="F275" s="27"/>
      <c r="G275" s="27"/>
      <c r="H275" s="27"/>
      <c r="I275" s="27"/>
      <c r="J275" s="27"/>
      <c r="K275" s="72" t="s">
        <v>132</v>
      </c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72" t="s">
        <v>132</v>
      </c>
      <c r="AA275" s="27"/>
      <c r="AB275" s="27"/>
      <c r="AC275" s="27"/>
      <c r="AD275" s="27"/>
      <c r="AE275" s="27"/>
      <c r="AF275" s="27"/>
      <c r="AG275" s="27"/>
      <c r="AH275" s="27"/>
      <c r="AI275" s="44"/>
      <c r="AJ275" s="44"/>
      <c r="AK275" s="27"/>
      <c r="AL275" s="27"/>
      <c r="AM275" s="44"/>
      <c r="AN275" s="44"/>
      <c r="AO275" s="44"/>
      <c r="AP275" s="44"/>
      <c r="AQ275" s="40">
        <f t="shared" si="68"/>
        <v>2</v>
      </c>
      <c r="AR275" s="3">
        <f t="shared" ref="AR275:AR276" si="75">34*3</f>
        <v>102</v>
      </c>
      <c r="AS275" s="8">
        <f t="shared" si="69"/>
        <v>1.9607843137254902E-2</v>
      </c>
    </row>
    <row r="276" spans="1:45" x14ac:dyDescent="0.2">
      <c r="A276" s="143"/>
      <c r="B276" s="103"/>
      <c r="C276" s="51" t="s">
        <v>106</v>
      </c>
      <c r="D276" s="50"/>
      <c r="E276" s="27"/>
      <c r="F276" s="27"/>
      <c r="G276" s="27"/>
      <c r="H276" s="27"/>
      <c r="I276" s="27"/>
      <c r="J276" s="27"/>
      <c r="K276" s="72" t="s">
        <v>132</v>
      </c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72" t="s">
        <v>132</v>
      </c>
      <c r="AA276" s="27"/>
      <c r="AB276" s="27"/>
      <c r="AC276" s="27"/>
      <c r="AD276" s="27"/>
      <c r="AE276" s="27"/>
      <c r="AF276" s="27"/>
      <c r="AG276" s="27"/>
      <c r="AH276" s="27"/>
      <c r="AI276" s="44"/>
      <c r="AJ276" s="44"/>
      <c r="AK276" s="27"/>
      <c r="AL276" s="27"/>
      <c r="AM276" s="44"/>
      <c r="AN276" s="44"/>
      <c r="AO276" s="44"/>
      <c r="AP276" s="44"/>
      <c r="AQ276" s="40">
        <f t="shared" si="68"/>
        <v>2</v>
      </c>
      <c r="AR276" s="3">
        <f t="shared" si="75"/>
        <v>102</v>
      </c>
      <c r="AS276" s="8">
        <f t="shared" si="69"/>
        <v>1.9607843137254902E-2</v>
      </c>
    </row>
    <row r="277" spans="1:45" x14ac:dyDescent="0.2">
      <c r="A277" s="143"/>
      <c r="B277" s="116"/>
      <c r="C277" s="51" t="s">
        <v>107</v>
      </c>
      <c r="D277" s="50"/>
      <c r="E277" s="27"/>
      <c r="F277" s="27"/>
      <c r="G277" s="27"/>
      <c r="H277" s="27"/>
      <c r="I277" s="27"/>
      <c r="J277" s="27"/>
      <c r="K277" s="72" t="s">
        <v>132</v>
      </c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72" t="s">
        <v>132</v>
      </c>
      <c r="AA277" s="27"/>
      <c r="AB277" s="27"/>
      <c r="AC277" s="27"/>
      <c r="AD277" s="27"/>
      <c r="AE277" s="27"/>
      <c r="AF277" s="27"/>
      <c r="AG277" s="27"/>
      <c r="AH277" s="27"/>
      <c r="AI277" s="44"/>
      <c r="AJ277" s="44"/>
      <c r="AK277" s="27"/>
      <c r="AL277" s="27"/>
      <c r="AM277" s="44"/>
      <c r="AN277" s="44"/>
      <c r="AO277" s="44"/>
      <c r="AP277" s="44"/>
      <c r="AQ277" s="40">
        <f t="shared" si="68"/>
        <v>2</v>
      </c>
      <c r="AR277" s="3">
        <f>34*2</f>
        <v>68</v>
      </c>
      <c r="AS277" s="8">
        <f t="shared" si="69"/>
        <v>2.9411764705882353E-2</v>
      </c>
    </row>
    <row r="278" spans="1:45" x14ac:dyDescent="0.2">
      <c r="A278" s="143"/>
      <c r="B278" s="104" t="s">
        <v>37</v>
      </c>
      <c r="C278" s="51" t="s">
        <v>105</v>
      </c>
      <c r="D278" s="50"/>
      <c r="E278" s="27"/>
      <c r="F278" s="27"/>
      <c r="G278" s="27"/>
      <c r="H278" s="27"/>
      <c r="I278" s="27"/>
      <c r="J278" s="27"/>
      <c r="K278" s="27"/>
      <c r="L278" s="72" t="s">
        <v>132</v>
      </c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72" t="s">
        <v>132</v>
      </c>
      <c r="AB278" s="27"/>
      <c r="AC278" s="27"/>
      <c r="AD278" s="27"/>
      <c r="AE278" s="27"/>
      <c r="AF278" s="27"/>
      <c r="AG278" s="27"/>
      <c r="AH278" s="27"/>
      <c r="AI278" s="44"/>
      <c r="AJ278" s="44"/>
      <c r="AK278" s="27"/>
      <c r="AL278" s="27"/>
      <c r="AM278" s="44"/>
      <c r="AN278" s="44"/>
      <c r="AO278" s="44"/>
      <c r="AP278" s="44"/>
      <c r="AQ278" s="40">
        <f t="shared" si="68"/>
        <v>2</v>
      </c>
      <c r="AR278" s="3">
        <f t="shared" ref="AR278:AR282" si="76">34*2</f>
        <v>68</v>
      </c>
      <c r="AS278" s="8">
        <f t="shared" si="69"/>
        <v>2.9411764705882353E-2</v>
      </c>
    </row>
    <row r="279" spans="1:45" x14ac:dyDescent="0.2">
      <c r="A279" s="143"/>
      <c r="B279" s="104"/>
      <c r="C279" s="51" t="s">
        <v>106</v>
      </c>
      <c r="D279" s="50"/>
      <c r="E279" s="27"/>
      <c r="F279" s="27"/>
      <c r="G279" s="27"/>
      <c r="H279" s="27"/>
      <c r="I279" s="27"/>
      <c r="J279" s="27"/>
      <c r="K279" s="27"/>
      <c r="L279" s="72" t="s">
        <v>132</v>
      </c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72" t="s">
        <v>132</v>
      </c>
      <c r="AB279" s="27"/>
      <c r="AC279" s="27"/>
      <c r="AD279" s="27"/>
      <c r="AE279" s="27"/>
      <c r="AF279" s="27"/>
      <c r="AG279" s="27"/>
      <c r="AH279" s="27"/>
      <c r="AI279" s="44"/>
      <c r="AJ279" s="44"/>
      <c r="AK279" s="27"/>
      <c r="AL279" s="27"/>
      <c r="AM279" s="44"/>
      <c r="AN279" s="44"/>
      <c r="AO279" s="44"/>
      <c r="AP279" s="44"/>
      <c r="AQ279" s="40">
        <f t="shared" si="68"/>
        <v>2</v>
      </c>
      <c r="AR279" s="3">
        <f t="shared" si="76"/>
        <v>68</v>
      </c>
      <c r="AS279" s="8">
        <f t="shared" si="69"/>
        <v>2.9411764705882353E-2</v>
      </c>
    </row>
    <row r="280" spans="1:45" x14ac:dyDescent="0.2">
      <c r="A280" s="143"/>
      <c r="B280" s="104"/>
      <c r="C280" s="51" t="s">
        <v>107</v>
      </c>
      <c r="D280" s="50"/>
      <c r="E280" s="27"/>
      <c r="F280" s="27"/>
      <c r="G280" s="27"/>
      <c r="H280" s="27"/>
      <c r="I280" s="27"/>
      <c r="J280" s="27"/>
      <c r="K280" s="27"/>
      <c r="L280" s="72" t="s">
        <v>132</v>
      </c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72" t="s">
        <v>132</v>
      </c>
      <c r="AB280" s="27"/>
      <c r="AC280" s="27"/>
      <c r="AD280" s="27"/>
      <c r="AE280" s="27"/>
      <c r="AF280" s="27"/>
      <c r="AG280" s="27"/>
      <c r="AH280" s="27"/>
      <c r="AI280" s="44"/>
      <c r="AJ280" s="44"/>
      <c r="AK280" s="27"/>
      <c r="AL280" s="27"/>
      <c r="AM280" s="44"/>
      <c r="AN280" s="44"/>
      <c r="AO280" s="44"/>
      <c r="AP280" s="44"/>
      <c r="AQ280" s="40">
        <f t="shared" si="68"/>
        <v>2</v>
      </c>
      <c r="AR280" s="3">
        <f t="shared" si="76"/>
        <v>68</v>
      </c>
      <c r="AS280" s="8">
        <f t="shared" si="69"/>
        <v>2.9411764705882353E-2</v>
      </c>
    </row>
    <row r="281" spans="1:45" x14ac:dyDescent="0.2">
      <c r="A281" s="143"/>
      <c r="B281" s="104" t="s">
        <v>29</v>
      </c>
      <c r="C281" s="51" t="s">
        <v>105</v>
      </c>
      <c r="D281" s="50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72" t="s">
        <v>132</v>
      </c>
      <c r="AD281" s="27"/>
      <c r="AE281" s="27"/>
      <c r="AF281" s="27"/>
      <c r="AG281" s="27"/>
      <c r="AH281" s="27"/>
      <c r="AI281" s="44"/>
      <c r="AJ281" s="44"/>
      <c r="AK281" s="27"/>
      <c r="AL281" s="27"/>
      <c r="AM281" s="44"/>
      <c r="AN281" s="44"/>
      <c r="AO281" s="44"/>
      <c r="AP281" s="44"/>
      <c r="AQ281" s="40">
        <f t="shared" si="68"/>
        <v>1</v>
      </c>
      <c r="AR281" s="3">
        <f t="shared" si="76"/>
        <v>68</v>
      </c>
      <c r="AS281" s="8">
        <f t="shared" si="69"/>
        <v>1.4705882352941176E-2</v>
      </c>
    </row>
    <row r="282" spans="1:45" x14ac:dyDescent="0.2">
      <c r="A282" s="143"/>
      <c r="B282" s="104"/>
      <c r="C282" s="51" t="s">
        <v>106</v>
      </c>
      <c r="D282" s="50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72" t="s">
        <v>132</v>
      </c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72" t="s">
        <v>132</v>
      </c>
      <c r="AD282" s="27"/>
      <c r="AE282" s="27"/>
      <c r="AF282" s="27"/>
      <c r="AG282" s="27"/>
      <c r="AH282" s="27"/>
      <c r="AI282" s="44"/>
      <c r="AJ282" s="44"/>
      <c r="AK282" s="27"/>
      <c r="AL282" s="27"/>
      <c r="AM282" s="44"/>
      <c r="AN282" s="44"/>
      <c r="AO282" s="44"/>
      <c r="AP282" s="44"/>
      <c r="AQ282" s="40">
        <f t="shared" si="68"/>
        <v>2</v>
      </c>
      <c r="AR282" s="3">
        <f t="shared" si="76"/>
        <v>68</v>
      </c>
      <c r="AS282" s="8">
        <f t="shared" si="69"/>
        <v>2.9411764705882353E-2</v>
      </c>
    </row>
    <row r="283" spans="1:45" x14ac:dyDescent="0.2">
      <c r="A283" s="143"/>
      <c r="B283" s="104"/>
      <c r="C283" s="51" t="s">
        <v>107</v>
      </c>
      <c r="D283" s="50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72" t="s">
        <v>132</v>
      </c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72" t="s">
        <v>132</v>
      </c>
      <c r="AD283" s="27"/>
      <c r="AE283" s="27"/>
      <c r="AF283" s="27"/>
      <c r="AG283" s="27"/>
      <c r="AH283" s="27"/>
      <c r="AI283" s="44"/>
      <c r="AJ283" s="44"/>
      <c r="AK283" s="27"/>
      <c r="AL283" s="27"/>
      <c r="AM283" s="44"/>
      <c r="AN283" s="44"/>
      <c r="AO283" s="44"/>
      <c r="AP283" s="44"/>
      <c r="AQ283" s="40">
        <f t="shared" si="68"/>
        <v>2</v>
      </c>
      <c r="AR283" s="3">
        <f>34*1</f>
        <v>34</v>
      </c>
      <c r="AS283" s="8">
        <f t="shared" si="69"/>
        <v>5.8823529411764705E-2</v>
      </c>
    </row>
    <row r="284" spans="1:45" x14ac:dyDescent="0.2">
      <c r="A284" s="143"/>
      <c r="B284" s="104" t="s">
        <v>81</v>
      </c>
      <c r="C284" s="51" t="s">
        <v>105</v>
      </c>
      <c r="D284" s="50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72" t="s">
        <v>132</v>
      </c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44"/>
      <c r="AJ284" s="44"/>
      <c r="AK284" s="27"/>
      <c r="AL284" s="27"/>
      <c r="AM284" s="44"/>
      <c r="AN284" s="44"/>
      <c r="AO284" s="44"/>
      <c r="AP284" s="44"/>
      <c r="AQ284" s="40">
        <f t="shared" si="68"/>
        <v>1</v>
      </c>
      <c r="AR284" s="3">
        <f t="shared" ref="AR284:AR288" si="77">34*1</f>
        <v>34</v>
      </c>
      <c r="AS284" s="8">
        <f t="shared" si="69"/>
        <v>2.9411764705882353E-2</v>
      </c>
    </row>
    <row r="285" spans="1:45" x14ac:dyDescent="0.2">
      <c r="A285" s="143"/>
      <c r="B285" s="104"/>
      <c r="C285" s="51" t="s">
        <v>106</v>
      </c>
      <c r="D285" s="50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44"/>
      <c r="AJ285" s="44"/>
      <c r="AK285" s="27"/>
      <c r="AL285" s="27"/>
      <c r="AM285" s="44"/>
      <c r="AN285" s="44"/>
      <c r="AO285" s="44"/>
      <c r="AP285" s="44"/>
      <c r="AQ285" s="40">
        <f t="shared" si="68"/>
        <v>0</v>
      </c>
      <c r="AR285" s="3">
        <f t="shared" si="77"/>
        <v>34</v>
      </c>
      <c r="AS285" s="8">
        <f t="shared" si="69"/>
        <v>0</v>
      </c>
    </row>
    <row r="286" spans="1:45" x14ac:dyDescent="0.2">
      <c r="A286" s="143"/>
      <c r="B286" s="104"/>
      <c r="C286" s="51" t="s">
        <v>107</v>
      </c>
      <c r="D286" s="50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44"/>
      <c r="AJ286" s="44"/>
      <c r="AK286" s="27"/>
      <c r="AL286" s="27"/>
      <c r="AM286" s="44"/>
      <c r="AN286" s="44"/>
      <c r="AO286" s="44"/>
      <c r="AP286" s="44"/>
      <c r="AQ286" s="40">
        <f t="shared" si="68"/>
        <v>0</v>
      </c>
      <c r="AR286" s="3">
        <f t="shared" si="77"/>
        <v>34</v>
      </c>
      <c r="AS286" s="8">
        <f t="shared" si="69"/>
        <v>0</v>
      </c>
    </row>
    <row r="287" spans="1:45" x14ac:dyDescent="0.2">
      <c r="A287" s="143"/>
      <c r="B287" s="104" t="s">
        <v>102</v>
      </c>
      <c r="C287" s="51" t="s">
        <v>105</v>
      </c>
      <c r="D287" s="50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44"/>
      <c r="AJ287" s="44"/>
      <c r="AK287" s="27"/>
      <c r="AL287" s="27"/>
      <c r="AM287" s="44"/>
      <c r="AN287" s="44"/>
      <c r="AO287" s="44"/>
      <c r="AP287" s="44"/>
      <c r="AQ287" s="40">
        <f t="shared" si="68"/>
        <v>0</v>
      </c>
      <c r="AR287" s="3">
        <f t="shared" si="77"/>
        <v>34</v>
      </c>
      <c r="AS287" s="8">
        <f t="shared" si="69"/>
        <v>0</v>
      </c>
    </row>
    <row r="288" spans="1:45" x14ac:dyDescent="0.2">
      <c r="A288" s="143"/>
      <c r="B288" s="104"/>
      <c r="C288" s="51" t="s">
        <v>106</v>
      </c>
      <c r="D288" s="50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44"/>
      <c r="AJ288" s="44"/>
      <c r="AK288" s="27"/>
      <c r="AL288" s="27"/>
      <c r="AM288" s="44"/>
      <c r="AN288" s="44"/>
      <c r="AO288" s="44"/>
      <c r="AP288" s="44"/>
      <c r="AQ288" s="40">
        <f t="shared" si="68"/>
        <v>0</v>
      </c>
      <c r="AR288" s="3">
        <f t="shared" si="77"/>
        <v>34</v>
      </c>
      <c r="AS288" s="8">
        <f t="shared" si="69"/>
        <v>0</v>
      </c>
    </row>
    <row r="289" spans="1:45" ht="12.75" customHeight="1" x14ac:dyDescent="0.2">
      <c r="A289" s="143"/>
      <c r="B289" s="104"/>
      <c r="C289" s="51" t="s">
        <v>107</v>
      </c>
      <c r="D289" s="50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43"/>
      <c r="U289" s="27"/>
      <c r="V289" s="27"/>
      <c r="W289" s="27"/>
      <c r="X289" s="27"/>
      <c r="Y289" s="27"/>
      <c r="Z289" s="27"/>
      <c r="AA289" s="27"/>
      <c r="AB289" s="27"/>
      <c r="AC289" s="27"/>
      <c r="AD289" s="43"/>
      <c r="AE289" s="27"/>
      <c r="AF289" s="27"/>
      <c r="AG289" s="27"/>
      <c r="AH289" s="27"/>
      <c r="AI289" s="44"/>
      <c r="AJ289" s="44"/>
      <c r="AK289" s="27"/>
      <c r="AL289" s="27"/>
      <c r="AM289" s="44"/>
      <c r="AN289" s="44"/>
      <c r="AO289" s="44"/>
      <c r="AP289" s="44"/>
      <c r="AQ289" s="40">
        <f t="shared" si="68"/>
        <v>0</v>
      </c>
      <c r="AR289" s="3">
        <f>34*2</f>
        <v>68</v>
      </c>
      <c r="AS289" s="8">
        <f t="shared" si="69"/>
        <v>0</v>
      </c>
    </row>
    <row r="290" spans="1:45" ht="12.75" customHeight="1" x14ac:dyDescent="0.2">
      <c r="A290" s="143"/>
      <c r="B290" s="104" t="s">
        <v>72</v>
      </c>
      <c r="C290" s="51" t="s">
        <v>105</v>
      </c>
      <c r="D290" s="52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45"/>
      <c r="T290" s="43"/>
      <c r="U290" s="27"/>
      <c r="V290" s="27"/>
      <c r="W290" s="27"/>
      <c r="X290" s="27"/>
      <c r="Y290" s="27"/>
      <c r="Z290" s="27"/>
      <c r="AA290" s="27"/>
      <c r="AB290" s="27"/>
      <c r="AC290" s="45"/>
      <c r="AD290" s="43"/>
      <c r="AE290" s="27"/>
      <c r="AF290" s="27"/>
      <c r="AG290" s="27"/>
      <c r="AH290" s="27"/>
      <c r="AI290" s="44"/>
      <c r="AJ290" s="44"/>
      <c r="AK290" s="27"/>
      <c r="AL290" s="27"/>
      <c r="AM290" s="44"/>
      <c r="AN290" s="44"/>
      <c r="AO290" s="44"/>
      <c r="AP290" s="44"/>
      <c r="AQ290" s="40">
        <f t="shared" si="68"/>
        <v>0</v>
      </c>
      <c r="AR290" s="3">
        <f t="shared" ref="AR290:AR291" si="78">34*2</f>
        <v>68</v>
      </c>
      <c r="AS290" s="8">
        <f t="shared" si="69"/>
        <v>0</v>
      </c>
    </row>
    <row r="291" spans="1:45" ht="12.75" customHeight="1" x14ac:dyDescent="0.2">
      <c r="A291" s="143"/>
      <c r="B291" s="104"/>
      <c r="C291" s="51" t="s">
        <v>106</v>
      </c>
      <c r="D291" s="52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43"/>
      <c r="T291" s="27"/>
      <c r="U291" s="27"/>
      <c r="V291" s="27"/>
      <c r="W291" s="27"/>
      <c r="X291" s="27"/>
      <c r="Y291" s="27"/>
      <c r="Z291" s="27"/>
      <c r="AA291" s="27"/>
      <c r="AB291" s="27"/>
      <c r="AC291" s="43"/>
      <c r="AD291" s="27"/>
      <c r="AE291" s="27"/>
      <c r="AF291" s="27"/>
      <c r="AG291" s="27"/>
      <c r="AH291" s="27"/>
      <c r="AI291" s="44"/>
      <c r="AJ291" s="44"/>
      <c r="AK291" s="27"/>
      <c r="AL291" s="27"/>
      <c r="AM291" s="44"/>
      <c r="AN291" s="44"/>
      <c r="AO291" s="44"/>
      <c r="AP291" s="44"/>
      <c r="AQ291" s="40">
        <f t="shared" si="68"/>
        <v>0</v>
      </c>
      <c r="AR291" s="3">
        <f t="shared" si="78"/>
        <v>68</v>
      </c>
      <c r="AS291" s="8">
        <f t="shared" si="69"/>
        <v>0</v>
      </c>
    </row>
    <row r="292" spans="1:45" ht="10.5" customHeight="1" x14ac:dyDescent="0.2">
      <c r="A292" s="143"/>
      <c r="B292" s="104"/>
      <c r="C292" s="51" t="s">
        <v>107</v>
      </c>
      <c r="D292" s="50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66"/>
      <c r="AH292" s="66"/>
      <c r="AI292" s="66"/>
      <c r="AJ292" s="66"/>
      <c r="AK292" s="66"/>
      <c r="AL292" s="66"/>
      <c r="AM292" s="67"/>
      <c r="AN292" s="67"/>
      <c r="AO292" s="67"/>
      <c r="AP292" s="67"/>
      <c r="AQ292" s="67"/>
      <c r="AR292" s="67"/>
      <c r="AS292" s="67"/>
    </row>
    <row r="293" spans="1:45" ht="31.5" customHeight="1" x14ac:dyDescent="0.2">
      <c r="A293" s="67"/>
      <c r="B293" s="68"/>
      <c r="C293" s="68"/>
      <c r="D293" s="68"/>
      <c r="E293" s="105" t="s">
        <v>40</v>
      </c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7" t="s">
        <v>20</v>
      </c>
      <c r="AR293" s="144" t="s">
        <v>22</v>
      </c>
      <c r="AS293" s="145" t="s">
        <v>21</v>
      </c>
    </row>
    <row r="294" spans="1:45" ht="12.75" customHeight="1" x14ac:dyDescent="0.2">
      <c r="A294" s="126" t="s">
        <v>41</v>
      </c>
      <c r="B294" s="127"/>
      <c r="C294" s="127"/>
      <c r="D294" s="128"/>
      <c r="E294" s="104" t="s">
        <v>1</v>
      </c>
      <c r="F294" s="104"/>
      <c r="G294" s="104"/>
      <c r="H294" s="104"/>
      <c r="I294" s="104" t="s">
        <v>2</v>
      </c>
      <c r="J294" s="104"/>
      <c r="K294" s="104"/>
      <c r="L294" s="104"/>
      <c r="M294" s="104" t="s">
        <v>3</v>
      </c>
      <c r="N294" s="104"/>
      <c r="O294" s="104"/>
      <c r="P294" s="104"/>
      <c r="Q294" s="104" t="s">
        <v>4</v>
      </c>
      <c r="R294" s="104"/>
      <c r="S294" s="104"/>
      <c r="T294" s="104"/>
      <c r="U294" s="104" t="s">
        <v>5</v>
      </c>
      <c r="V294" s="104"/>
      <c r="W294" s="104"/>
      <c r="X294" s="104" t="s">
        <v>6</v>
      </c>
      <c r="Y294" s="104"/>
      <c r="Z294" s="104"/>
      <c r="AA294" s="104"/>
      <c r="AB294" s="104" t="s">
        <v>7</v>
      </c>
      <c r="AC294" s="104"/>
      <c r="AD294" s="104"/>
      <c r="AE294" s="104" t="s">
        <v>8</v>
      </c>
      <c r="AF294" s="104"/>
      <c r="AG294" s="104"/>
      <c r="AH294" s="104"/>
      <c r="AI294" s="104"/>
      <c r="AJ294" s="104" t="s">
        <v>9</v>
      </c>
      <c r="AK294" s="104"/>
      <c r="AL294" s="104"/>
      <c r="AM294" s="104" t="s">
        <v>10</v>
      </c>
      <c r="AN294" s="104"/>
      <c r="AO294" s="104"/>
      <c r="AP294" s="104"/>
      <c r="AQ294" s="107"/>
      <c r="AR294" s="144"/>
      <c r="AS294" s="145"/>
    </row>
    <row r="295" spans="1:45" ht="12.95" customHeight="1" x14ac:dyDescent="0.2">
      <c r="A295" s="118" t="s">
        <v>0</v>
      </c>
      <c r="B295" s="138"/>
      <c r="C295" s="119"/>
      <c r="D295" s="23" t="s">
        <v>18</v>
      </c>
      <c r="E295" s="5">
        <v>1</v>
      </c>
      <c r="F295" s="5">
        <v>2</v>
      </c>
      <c r="G295" s="5">
        <v>3</v>
      </c>
      <c r="H295" s="5">
        <v>4</v>
      </c>
      <c r="I295" s="5">
        <v>5</v>
      </c>
      <c r="J295" s="5">
        <v>6</v>
      </c>
      <c r="K295" s="5">
        <v>7</v>
      </c>
      <c r="L295" s="5">
        <v>8</v>
      </c>
      <c r="M295" s="5">
        <v>9</v>
      </c>
      <c r="N295" s="5">
        <v>10</v>
      </c>
      <c r="O295" s="5">
        <v>11</v>
      </c>
      <c r="P295" s="5">
        <v>12</v>
      </c>
      <c r="Q295" s="5">
        <v>13</v>
      </c>
      <c r="R295" s="5">
        <v>14</v>
      </c>
      <c r="S295" s="5">
        <v>15</v>
      </c>
      <c r="T295" s="5">
        <v>16</v>
      </c>
      <c r="U295" s="5">
        <v>17</v>
      </c>
      <c r="V295" s="5">
        <v>18</v>
      </c>
      <c r="W295" s="5">
        <v>19</v>
      </c>
      <c r="X295" s="5">
        <v>20</v>
      </c>
      <c r="Y295" s="5">
        <v>21</v>
      </c>
      <c r="Z295" s="5">
        <v>22</v>
      </c>
      <c r="AA295" s="5">
        <v>23</v>
      </c>
      <c r="AB295" s="5">
        <v>24</v>
      </c>
      <c r="AC295" s="5">
        <v>25</v>
      </c>
      <c r="AD295" s="5">
        <v>26</v>
      </c>
      <c r="AE295" s="5">
        <v>27</v>
      </c>
      <c r="AF295" s="5">
        <v>28</v>
      </c>
      <c r="AG295" s="5">
        <v>29</v>
      </c>
      <c r="AH295" s="5">
        <v>30</v>
      </c>
      <c r="AI295" s="5">
        <v>31</v>
      </c>
      <c r="AJ295" s="5">
        <v>32</v>
      </c>
      <c r="AK295" s="5">
        <v>33</v>
      </c>
      <c r="AL295" s="5">
        <v>34</v>
      </c>
      <c r="AM295" s="5">
        <v>35</v>
      </c>
      <c r="AN295" s="5">
        <v>36</v>
      </c>
      <c r="AO295" s="5">
        <v>37</v>
      </c>
      <c r="AP295" s="5">
        <v>38</v>
      </c>
      <c r="AQ295" s="107"/>
      <c r="AR295" s="144"/>
      <c r="AS295" s="145"/>
    </row>
    <row r="296" spans="1:45" x14ac:dyDescent="0.2">
      <c r="A296" s="120"/>
      <c r="B296" s="139"/>
      <c r="C296" s="121"/>
      <c r="D296" s="23" t="s">
        <v>19</v>
      </c>
      <c r="E296" s="4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44"/>
      <c r="AN296" s="44"/>
      <c r="AO296" s="44"/>
      <c r="AP296" s="44"/>
      <c r="AQ296" s="40">
        <f t="shared" ref="AQ296:AQ312" si="79">COUNTA(E296:AP296)</f>
        <v>0</v>
      </c>
      <c r="AR296" s="81">
        <f>34*2</f>
        <v>68</v>
      </c>
      <c r="AS296" s="8">
        <f t="shared" ref="AS296:AS312" si="80">AQ296/AR296</f>
        <v>0</v>
      </c>
    </row>
    <row r="297" spans="1:45" x14ac:dyDescent="0.2">
      <c r="A297" s="143" t="s">
        <v>25</v>
      </c>
      <c r="B297" s="91" t="s">
        <v>13</v>
      </c>
      <c r="C297" s="53" t="s">
        <v>108</v>
      </c>
      <c r="D297" s="52"/>
      <c r="E297" s="4"/>
      <c r="F297" s="27"/>
      <c r="G297" s="27"/>
      <c r="H297" s="72" t="s">
        <v>132</v>
      </c>
      <c r="I297" s="27"/>
      <c r="J297" s="27"/>
      <c r="K297" s="27"/>
      <c r="L297" s="27"/>
      <c r="M297" s="27"/>
      <c r="N297" s="27"/>
      <c r="O297" s="27"/>
      <c r="P297" s="72" t="s">
        <v>132</v>
      </c>
      <c r="Q297" s="27"/>
      <c r="R297" s="27"/>
      <c r="S297" s="27"/>
      <c r="T297" s="27"/>
      <c r="U297" s="27"/>
      <c r="V297" s="27"/>
      <c r="W297" s="27"/>
      <c r="X297" s="27"/>
      <c r="Y297" s="72" t="s">
        <v>132</v>
      </c>
      <c r="Z297" s="27"/>
      <c r="AA297" s="27"/>
      <c r="AB297" s="27"/>
      <c r="AC297" s="27"/>
      <c r="AD297" s="27"/>
      <c r="AE297" s="27"/>
      <c r="AF297" s="27"/>
      <c r="AG297" s="71" t="s">
        <v>127</v>
      </c>
      <c r="AH297" s="27"/>
      <c r="AI297" s="27"/>
      <c r="AJ297" s="27"/>
      <c r="AK297" s="27"/>
      <c r="AL297" s="27"/>
      <c r="AM297" s="44"/>
      <c r="AN297" s="44"/>
      <c r="AO297" s="44"/>
      <c r="AP297" s="44"/>
      <c r="AQ297" s="40">
        <f t="shared" si="79"/>
        <v>4</v>
      </c>
      <c r="AR297" s="81">
        <f t="shared" ref="AR297" si="81">34*2</f>
        <v>68</v>
      </c>
      <c r="AS297" s="8">
        <f t="shared" si="80"/>
        <v>5.8823529411764705E-2</v>
      </c>
    </row>
    <row r="298" spans="1:45" ht="15" customHeight="1" x14ac:dyDescent="0.2">
      <c r="A298" s="143"/>
      <c r="B298" s="91" t="s">
        <v>27</v>
      </c>
      <c r="C298" s="53" t="s">
        <v>108</v>
      </c>
      <c r="D298" s="52"/>
      <c r="E298" s="4"/>
      <c r="F298" s="27"/>
      <c r="G298" s="27"/>
      <c r="H298" s="27"/>
      <c r="I298" s="27"/>
      <c r="J298" s="27"/>
      <c r="K298" s="27"/>
      <c r="L298" s="27"/>
      <c r="M298" s="72" t="s">
        <v>132</v>
      </c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72" t="s">
        <v>132</v>
      </c>
      <c r="AF298" s="27"/>
      <c r="AG298" s="27"/>
      <c r="AH298" s="27"/>
      <c r="AI298" s="27"/>
      <c r="AJ298" s="27"/>
      <c r="AK298" s="27"/>
      <c r="AL298" s="27"/>
      <c r="AM298" s="44"/>
      <c r="AN298" s="44"/>
      <c r="AO298" s="44"/>
      <c r="AP298" s="44"/>
      <c r="AQ298" s="40">
        <f t="shared" si="79"/>
        <v>2</v>
      </c>
      <c r="AR298" s="81">
        <f t="shared" ref="AR298:AR299" si="82">34*3</f>
        <v>102</v>
      </c>
      <c r="AS298" s="8">
        <f t="shared" si="80"/>
        <v>1.9607843137254902E-2</v>
      </c>
    </row>
    <row r="299" spans="1:45" x14ac:dyDescent="0.2">
      <c r="A299" s="143"/>
      <c r="B299" s="91" t="s">
        <v>12</v>
      </c>
      <c r="C299" s="53" t="s">
        <v>108</v>
      </c>
      <c r="D299" s="50"/>
      <c r="E299" s="4"/>
      <c r="F299" s="27"/>
      <c r="G299" s="27"/>
      <c r="H299" s="27"/>
      <c r="I299" s="72" t="s">
        <v>132</v>
      </c>
      <c r="J299" s="27"/>
      <c r="K299" s="27"/>
      <c r="L299" s="27"/>
      <c r="M299" s="27"/>
      <c r="N299" s="27"/>
      <c r="O299" s="27"/>
      <c r="P299" s="27"/>
      <c r="Q299" s="27"/>
      <c r="R299" s="72" t="s">
        <v>132</v>
      </c>
      <c r="S299" s="27"/>
      <c r="T299" s="27"/>
      <c r="U299" s="27"/>
      <c r="V299" s="27"/>
      <c r="W299" s="27"/>
      <c r="X299" s="27"/>
      <c r="Y299" s="27"/>
      <c r="Z299" s="27"/>
      <c r="AA299" s="27"/>
      <c r="AB299" s="72" t="s">
        <v>132</v>
      </c>
      <c r="AC299" s="27"/>
      <c r="AD299" s="27"/>
      <c r="AE299" s="27"/>
      <c r="AF299" s="27"/>
      <c r="AG299" s="27"/>
      <c r="AH299" s="71" t="s">
        <v>127</v>
      </c>
      <c r="AI299" s="27"/>
      <c r="AJ299" s="27"/>
      <c r="AK299" s="27"/>
      <c r="AL299" s="27"/>
      <c r="AM299" s="44"/>
      <c r="AN299" s="44"/>
      <c r="AO299" s="44"/>
      <c r="AP299" s="44"/>
      <c r="AQ299" s="40">
        <f t="shared" si="79"/>
        <v>4</v>
      </c>
      <c r="AR299" s="81">
        <f t="shared" si="82"/>
        <v>102</v>
      </c>
      <c r="AS299" s="8">
        <f t="shared" si="80"/>
        <v>3.9215686274509803E-2</v>
      </c>
    </row>
    <row r="300" spans="1:45" ht="12.95" customHeight="1" x14ac:dyDescent="0.2">
      <c r="A300" s="143"/>
      <c r="B300" s="91" t="s">
        <v>109</v>
      </c>
      <c r="C300" s="53" t="s">
        <v>108</v>
      </c>
      <c r="D300" s="52"/>
      <c r="E300" s="4"/>
      <c r="F300" s="27"/>
      <c r="G300" s="27"/>
      <c r="H300" s="72" t="s">
        <v>132</v>
      </c>
      <c r="I300" s="27"/>
      <c r="J300" s="27"/>
      <c r="K300" s="27"/>
      <c r="L300" s="27"/>
      <c r="M300" s="27"/>
      <c r="N300" s="27"/>
      <c r="O300" s="27"/>
      <c r="P300" s="72" t="s">
        <v>132</v>
      </c>
      <c r="Q300" s="27"/>
      <c r="R300" s="27"/>
      <c r="S300" s="27"/>
      <c r="T300" s="27"/>
      <c r="U300" s="27"/>
      <c r="V300" s="27"/>
      <c r="W300" s="27"/>
      <c r="X300" s="27"/>
      <c r="Y300" s="72" t="s">
        <v>132</v>
      </c>
      <c r="Z300" s="27"/>
      <c r="AA300" s="27"/>
      <c r="AB300" s="27"/>
      <c r="AC300" s="27"/>
      <c r="AD300" s="27"/>
      <c r="AE300" s="27"/>
      <c r="AF300" s="27"/>
      <c r="AG300" s="27"/>
      <c r="AH300" s="27"/>
      <c r="AI300" s="71" t="s">
        <v>127</v>
      </c>
      <c r="AJ300" s="27"/>
      <c r="AK300" s="27"/>
      <c r="AL300" s="27"/>
      <c r="AM300" s="44"/>
      <c r="AN300" s="44"/>
      <c r="AO300" s="44"/>
      <c r="AP300" s="44"/>
      <c r="AQ300" s="40">
        <f t="shared" si="79"/>
        <v>4</v>
      </c>
      <c r="AR300" s="81">
        <f t="shared" ref="AR300:AR302" si="83">34*2</f>
        <v>68</v>
      </c>
      <c r="AS300" s="8">
        <f t="shared" si="80"/>
        <v>5.8823529411764705E-2</v>
      </c>
    </row>
    <row r="301" spans="1:45" x14ac:dyDescent="0.2">
      <c r="A301" s="143"/>
      <c r="B301" s="91" t="s">
        <v>95</v>
      </c>
      <c r="C301" s="53" t="s">
        <v>108</v>
      </c>
      <c r="D301" s="52"/>
      <c r="E301" s="4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44"/>
      <c r="AJ301" s="44"/>
      <c r="AK301" s="27"/>
      <c r="AL301" s="27"/>
      <c r="AM301" s="44"/>
      <c r="AN301" s="44"/>
      <c r="AO301" s="44"/>
      <c r="AP301" s="44"/>
      <c r="AQ301" s="40">
        <f t="shared" si="79"/>
        <v>0</v>
      </c>
      <c r="AR301" s="81">
        <f t="shared" si="83"/>
        <v>68</v>
      </c>
      <c r="AS301" s="8">
        <f t="shared" si="80"/>
        <v>0</v>
      </c>
    </row>
    <row r="302" spans="1:45" ht="12.95" customHeight="1" x14ac:dyDescent="0.2">
      <c r="A302" s="143"/>
      <c r="B302" s="91" t="s">
        <v>96</v>
      </c>
      <c r="C302" s="53" t="s">
        <v>108</v>
      </c>
      <c r="D302" s="50"/>
      <c r="E302" s="4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44"/>
      <c r="AJ302" s="44"/>
      <c r="AK302" s="27"/>
      <c r="AL302" s="27"/>
      <c r="AM302" s="44"/>
      <c r="AN302" s="44"/>
      <c r="AO302" s="44"/>
      <c r="AP302" s="44"/>
      <c r="AQ302" s="40">
        <f t="shared" si="79"/>
        <v>0</v>
      </c>
      <c r="AR302" s="81">
        <f t="shared" si="83"/>
        <v>68</v>
      </c>
      <c r="AS302" s="8">
        <f t="shared" si="80"/>
        <v>0</v>
      </c>
    </row>
    <row r="303" spans="1:45" x14ac:dyDescent="0.2">
      <c r="A303" s="143"/>
      <c r="B303" s="91" t="s">
        <v>35</v>
      </c>
      <c r="C303" s="53" t="s">
        <v>108</v>
      </c>
      <c r="D303" s="52"/>
      <c r="E303" s="4"/>
      <c r="F303" s="27"/>
      <c r="G303" s="27"/>
      <c r="H303" s="27"/>
      <c r="I303" s="27"/>
      <c r="J303" s="72" t="s">
        <v>132</v>
      </c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72" t="s">
        <v>132</v>
      </c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44"/>
      <c r="AJ303" s="44"/>
      <c r="AK303" s="27"/>
      <c r="AL303" s="27"/>
      <c r="AM303" s="44"/>
      <c r="AN303" s="44"/>
      <c r="AO303" s="44"/>
      <c r="AP303" s="44"/>
      <c r="AQ303" s="40">
        <f t="shared" si="79"/>
        <v>2</v>
      </c>
      <c r="AR303" s="81">
        <f t="shared" ref="AR303" si="84">34*1</f>
        <v>34</v>
      </c>
      <c r="AS303" s="8">
        <f t="shared" si="80"/>
        <v>5.8823529411764705E-2</v>
      </c>
    </row>
    <row r="304" spans="1:45" x14ac:dyDescent="0.2">
      <c r="A304" s="143"/>
      <c r="B304" s="91" t="s">
        <v>34</v>
      </c>
      <c r="C304" s="53" t="s">
        <v>108</v>
      </c>
      <c r="D304" s="52"/>
      <c r="E304" s="4"/>
      <c r="F304" s="27"/>
      <c r="G304" s="27"/>
      <c r="H304" s="27"/>
      <c r="I304" s="27"/>
      <c r="J304" s="27"/>
      <c r="K304" s="27"/>
      <c r="L304" s="72" t="s">
        <v>132</v>
      </c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72" t="s">
        <v>132</v>
      </c>
      <c r="AB304" s="27"/>
      <c r="AC304" s="27"/>
      <c r="AD304" s="27"/>
      <c r="AE304" s="27"/>
      <c r="AF304" s="27"/>
      <c r="AG304" s="27"/>
      <c r="AH304" s="27"/>
      <c r="AI304" s="44"/>
      <c r="AJ304" s="71" t="s">
        <v>127</v>
      </c>
      <c r="AK304" s="27"/>
      <c r="AL304" s="27"/>
      <c r="AM304" s="44"/>
      <c r="AN304" s="44"/>
      <c r="AO304" s="44"/>
      <c r="AP304" s="44"/>
      <c r="AQ304" s="40">
        <f t="shared" si="79"/>
        <v>3</v>
      </c>
      <c r="AR304" s="81">
        <f t="shared" ref="AR304" si="85">34*2</f>
        <v>68</v>
      </c>
      <c r="AS304" s="8">
        <f t="shared" si="80"/>
        <v>4.4117647058823532E-2</v>
      </c>
    </row>
    <row r="305" spans="1:45" x14ac:dyDescent="0.2">
      <c r="A305" s="143"/>
      <c r="B305" s="92" t="s">
        <v>37</v>
      </c>
      <c r="C305" s="53" t="s">
        <v>108</v>
      </c>
      <c r="D305" s="52"/>
      <c r="E305" s="4"/>
      <c r="F305" s="27"/>
      <c r="G305" s="27"/>
      <c r="H305" s="27"/>
      <c r="I305" s="27"/>
      <c r="J305" s="27"/>
      <c r="K305" s="72" t="s">
        <v>132</v>
      </c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72" t="s">
        <v>132</v>
      </c>
      <c r="AA305" s="27"/>
      <c r="AB305" s="27"/>
      <c r="AC305" s="27"/>
      <c r="AD305" s="27"/>
      <c r="AE305" s="27"/>
      <c r="AF305" s="27"/>
      <c r="AG305" s="27"/>
      <c r="AH305" s="27"/>
      <c r="AI305" s="71" t="s">
        <v>127</v>
      </c>
      <c r="AJ305" s="44"/>
      <c r="AK305" s="27"/>
      <c r="AL305" s="27"/>
      <c r="AM305" s="44"/>
      <c r="AN305" s="44"/>
      <c r="AO305" s="44"/>
      <c r="AP305" s="44"/>
      <c r="AQ305" s="40">
        <f t="shared" si="79"/>
        <v>3</v>
      </c>
      <c r="AR305" s="81">
        <f t="shared" ref="AR305:AR306" si="86">34*1</f>
        <v>34</v>
      </c>
      <c r="AS305" s="8">
        <f t="shared" si="80"/>
        <v>8.8235294117647065E-2</v>
      </c>
    </row>
    <row r="306" spans="1:45" x14ac:dyDescent="0.2">
      <c r="A306" s="143"/>
      <c r="B306" s="92" t="s">
        <v>29</v>
      </c>
      <c r="C306" s="53" t="s">
        <v>108</v>
      </c>
      <c r="D306" s="52"/>
      <c r="E306" s="4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44"/>
      <c r="AJ306" s="44"/>
      <c r="AK306" s="27"/>
      <c r="AL306" s="27"/>
      <c r="AM306" s="44"/>
      <c r="AN306" s="44"/>
      <c r="AO306" s="44"/>
      <c r="AP306" s="44"/>
      <c r="AQ306" s="40">
        <f t="shared" si="79"/>
        <v>0</v>
      </c>
      <c r="AR306" s="81">
        <f t="shared" si="86"/>
        <v>34</v>
      </c>
      <c r="AS306" s="8">
        <f t="shared" si="80"/>
        <v>0</v>
      </c>
    </row>
    <row r="307" spans="1:45" x14ac:dyDescent="0.2">
      <c r="A307" s="143"/>
      <c r="B307" s="91" t="s">
        <v>28</v>
      </c>
      <c r="C307" s="53" t="s">
        <v>108</v>
      </c>
      <c r="D307" s="52"/>
      <c r="E307" s="4"/>
      <c r="F307" s="27"/>
      <c r="G307" s="27"/>
      <c r="H307" s="27"/>
      <c r="I307" s="27"/>
      <c r="J307" s="72" t="s">
        <v>132</v>
      </c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72" t="s">
        <v>132</v>
      </c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44"/>
      <c r="AJ307" s="44"/>
      <c r="AK307" s="71" t="s">
        <v>127</v>
      </c>
      <c r="AL307" s="27"/>
      <c r="AM307" s="44"/>
      <c r="AN307" s="44"/>
      <c r="AO307" s="44"/>
      <c r="AP307" s="44"/>
      <c r="AQ307" s="40">
        <f t="shared" si="79"/>
        <v>3</v>
      </c>
      <c r="AR307" s="81">
        <f t="shared" ref="AR307" si="87">34*2</f>
        <v>68</v>
      </c>
      <c r="AS307" s="8">
        <f t="shared" si="80"/>
        <v>4.4117647058823532E-2</v>
      </c>
    </row>
    <row r="308" spans="1:45" x14ac:dyDescent="0.2">
      <c r="A308" s="143"/>
      <c r="B308" s="91" t="s">
        <v>32</v>
      </c>
      <c r="C308" s="53" t="s">
        <v>108</v>
      </c>
      <c r="D308" s="52"/>
      <c r="E308" s="4"/>
      <c r="F308" s="27"/>
      <c r="G308" s="27"/>
      <c r="H308" s="27"/>
      <c r="I308" s="27"/>
      <c r="J308" s="27"/>
      <c r="K308" s="27"/>
      <c r="L308" s="72" t="s">
        <v>132</v>
      </c>
      <c r="M308" s="27"/>
      <c r="N308" s="27"/>
      <c r="O308" s="27"/>
      <c r="P308" s="27"/>
      <c r="Q308" s="27"/>
      <c r="R308" s="27"/>
      <c r="S308" s="72" t="s">
        <v>132</v>
      </c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72" t="s">
        <v>132</v>
      </c>
      <c r="AE308" s="27"/>
      <c r="AF308" s="27"/>
      <c r="AG308" s="27"/>
      <c r="AH308" s="27"/>
      <c r="AI308" s="44"/>
      <c r="AJ308" s="44"/>
      <c r="AK308" s="71" t="s">
        <v>127</v>
      </c>
      <c r="AL308" s="27"/>
      <c r="AM308" s="44"/>
      <c r="AN308" s="44"/>
      <c r="AO308" s="44"/>
      <c r="AP308" s="44"/>
      <c r="AQ308" s="40">
        <f t="shared" si="79"/>
        <v>4</v>
      </c>
      <c r="AR308" s="81">
        <f t="shared" ref="AR308" si="88">34*4</f>
        <v>136</v>
      </c>
      <c r="AS308" s="8">
        <f t="shared" si="80"/>
        <v>2.9411764705882353E-2</v>
      </c>
    </row>
    <row r="309" spans="1:45" x14ac:dyDescent="0.2">
      <c r="A309" s="143"/>
      <c r="B309" s="91" t="s">
        <v>30</v>
      </c>
      <c r="C309" s="53" t="s">
        <v>108</v>
      </c>
      <c r="D309" s="52"/>
      <c r="E309" s="4"/>
      <c r="F309" s="27"/>
      <c r="G309" s="27"/>
      <c r="H309" s="27"/>
      <c r="I309" s="27"/>
      <c r="J309" s="27"/>
      <c r="K309" s="27"/>
      <c r="L309" s="27"/>
      <c r="M309" s="27"/>
      <c r="N309" s="27"/>
      <c r="O309" s="72" t="s">
        <v>132</v>
      </c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71" t="s">
        <v>127</v>
      </c>
      <c r="AH309" s="27"/>
      <c r="AI309" s="44"/>
      <c r="AJ309" s="44"/>
      <c r="AK309" s="27"/>
      <c r="AL309" s="27"/>
      <c r="AM309" s="44"/>
      <c r="AN309" s="44"/>
      <c r="AO309" s="44"/>
      <c r="AP309" s="44"/>
      <c r="AQ309" s="40">
        <f t="shared" si="79"/>
        <v>2</v>
      </c>
      <c r="AR309" s="81">
        <f t="shared" ref="AR309:AR310" si="89">34*1</f>
        <v>34</v>
      </c>
      <c r="AS309" s="8">
        <f t="shared" si="80"/>
        <v>5.8823529411764705E-2</v>
      </c>
    </row>
    <row r="310" spans="1:45" ht="12.95" customHeight="1" x14ac:dyDescent="0.2">
      <c r="A310" s="143"/>
      <c r="B310" s="92" t="s">
        <v>102</v>
      </c>
      <c r="C310" s="53" t="s">
        <v>108</v>
      </c>
      <c r="D310" s="52"/>
      <c r="E310" s="4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44"/>
      <c r="AJ310" s="44"/>
      <c r="AK310" s="27"/>
      <c r="AL310" s="27"/>
      <c r="AM310" s="44"/>
      <c r="AN310" s="44"/>
      <c r="AO310" s="44"/>
      <c r="AP310" s="44"/>
      <c r="AQ310" s="40">
        <f t="shared" si="79"/>
        <v>0</v>
      </c>
      <c r="AR310" s="81">
        <f t="shared" si="89"/>
        <v>34</v>
      </c>
      <c r="AS310" s="8">
        <f t="shared" si="80"/>
        <v>0</v>
      </c>
    </row>
    <row r="311" spans="1:45" ht="12.95" customHeight="1" x14ac:dyDescent="0.2">
      <c r="A311" s="143"/>
      <c r="B311" s="92" t="s">
        <v>72</v>
      </c>
      <c r="C311" s="53" t="s">
        <v>108</v>
      </c>
      <c r="D311" s="52"/>
      <c r="E311" s="4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44"/>
      <c r="AJ311" s="44"/>
      <c r="AK311" s="27"/>
      <c r="AL311" s="27"/>
      <c r="AM311" s="44"/>
      <c r="AN311" s="44"/>
      <c r="AO311" s="44"/>
      <c r="AP311" s="44"/>
      <c r="AQ311" s="40">
        <f t="shared" si="79"/>
        <v>0</v>
      </c>
      <c r="AR311" s="81">
        <f t="shared" ref="AR311" si="90">34*2</f>
        <v>68</v>
      </c>
      <c r="AS311" s="8">
        <f t="shared" si="80"/>
        <v>0</v>
      </c>
    </row>
    <row r="312" spans="1:45" ht="12.95" customHeight="1" x14ac:dyDescent="0.2">
      <c r="A312" s="143"/>
      <c r="B312" s="91" t="s">
        <v>110</v>
      </c>
      <c r="C312" s="53" t="s">
        <v>108</v>
      </c>
      <c r="D312" s="52"/>
      <c r="E312" s="4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44"/>
      <c r="AJ312" s="44"/>
      <c r="AK312" s="27"/>
      <c r="AL312" s="27"/>
      <c r="AM312" s="44"/>
      <c r="AN312" s="44"/>
      <c r="AO312" s="44"/>
      <c r="AP312" s="44"/>
      <c r="AQ312" s="40">
        <f t="shared" si="79"/>
        <v>0</v>
      </c>
      <c r="AR312" s="81">
        <f t="shared" ref="AR312" si="91">34*1</f>
        <v>34</v>
      </c>
      <c r="AS312" s="8">
        <f t="shared" si="80"/>
        <v>0</v>
      </c>
    </row>
    <row r="313" spans="1:45" ht="35.450000000000003" customHeight="1" x14ac:dyDescent="0.2">
      <c r="A313" s="67"/>
      <c r="B313" s="68"/>
      <c r="C313" s="68"/>
      <c r="D313" s="68"/>
      <c r="E313" s="105" t="s">
        <v>40</v>
      </c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44" t="s">
        <v>20</v>
      </c>
      <c r="AR313" s="144" t="s">
        <v>22</v>
      </c>
      <c r="AS313" s="145" t="s">
        <v>21</v>
      </c>
    </row>
    <row r="314" spans="1:45" ht="12" customHeight="1" x14ac:dyDescent="0.2">
      <c r="A314" s="126" t="s">
        <v>42</v>
      </c>
      <c r="B314" s="127"/>
      <c r="C314" s="127"/>
      <c r="D314" s="128"/>
      <c r="E314" s="104" t="s">
        <v>1</v>
      </c>
      <c r="F314" s="104"/>
      <c r="G314" s="104"/>
      <c r="H314" s="104"/>
      <c r="I314" s="104" t="s">
        <v>2</v>
      </c>
      <c r="J314" s="104"/>
      <c r="K314" s="104"/>
      <c r="L314" s="104"/>
      <c r="M314" s="104" t="s">
        <v>3</v>
      </c>
      <c r="N314" s="104"/>
      <c r="O314" s="104"/>
      <c r="P314" s="104"/>
      <c r="Q314" s="104" t="s">
        <v>4</v>
      </c>
      <c r="R314" s="104"/>
      <c r="S314" s="104"/>
      <c r="T314" s="104"/>
      <c r="U314" s="104" t="s">
        <v>5</v>
      </c>
      <c r="V314" s="104"/>
      <c r="W314" s="104"/>
      <c r="X314" s="104" t="s">
        <v>6</v>
      </c>
      <c r="Y314" s="104"/>
      <c r="Z314" s="104"/>
      <c r="AA314" s="104"/>
      <c r="AB314" s="104" t="s">
        <v>7</v>
      </c>
      <c r="AC314" s="104"/>
      <c r="AD314" s="104"/>
      <c r="AE314" s="104" t="s">
        <v>8</v>
      </c>
      <c r="AF314" s="104"/>
      <c r="AG314" s="104"/>
      <c r="AH314" s="104"/>
      <c r="AI314" s="104"/>
      <c r="AJ314" s="104" t="s">
        <v>9</v>
      </c>
      <c r="AK314" s="104"/>
      <c r="AL314" s="104"/>
      <c r="AM314" s="104" t="s">
        <v>10</v>
      </c>
      <c r="AN314" s="104"/>
      <c r="AO314" s="104"/>
      <c r="AP314" s="104"/>
      <c r="AQ314" s="144"/>
      <c r="AR314" s="144"/>
      <c r="AS314" s="145"/>
    </row>
    <row r="315" spans="1:45" ht="12.95" hidden="1" customHeight="1" x14ac:dyDescent="0.2">
      <c r="A315" s="118" t="s">
        <v>0</v>
      </c>
      <c r="B315" s="138"/>
      <c r="C315" s="119"/>
      <c r="D315" s="23" t="s">
        <v>18</v>
      </c>
      <c r="E315" s="5">
        <v>1</v>
      </c>
      <c r="F315" s="5">
        <v>2</v>
      </c>
      <c r="G315" s="5">
        <v>3</v>
      </c>
      <c r="H315" s="5">
        <v>4</v>
      </c>
      <c r="I315" s="5">
        <v>5</v>
      </c>
      <c r="J315" s="5">
        <v>6</v>
      </c>
      <c r="K315" s="5">
        <v>7</v>
      </c>
      <c r="L315" s="5">
        <v>8</v>
      </c>
      <c r="M315" s="5">
        <v>9</v>
      </c>
      <c r="N315" s="5">
        <v>10</v>
      </c>
      <c r="O315" s="5">
        <v>11</v>
      </c>
      <c r="P315" s="5">
        <v>12</v>
      </c>
      <c r="Q315" s="5">
        <v>13</v>
      </c>
      <c r="R315" s="5">
        <v>14</v>
      </c>
      <c r="S315" s="5">
        <v>15</v>
      </c>
      <c r="T315" s="5">
        <v>16</v>
      </c>
      <c r="U315" s="5">
        <v>17</v>
      </c>
      <c r="V315" s="5">
        <v>18</v>
      </c>
      <c r="W315" s="5">
        <v>19</v>
      </c>
      <c r="X315" s="5">
        <v>20</v>
      </c>
      <c r="Y315" s="5">
        <v>21</v>
      </c>
      <c r="Z315" s="5">
        <v>22</v>
      </c>
      <c r="AA315" s="5">
        <v>23</v>
      </c>
      <c r="AB315" s="5">
        <v>24</v>
      </c>
      <c r="AC315" s="5">
        <v>25</v>
      </c>
      <c r="AD315" s="5">
        <v>26</v>
      </c>
      <c r="AE315" s="5">
        <v>27</v>
      </c>
      <c r="AF315" s="5">
        <v>28</v>
      </c>
      <c r="AG315" s="5">
        <v>29</v>
      </c>
      <c r="AH315" s="5">
        <v>30</v>
      </c>
      <c r="AI315" s="5">
        <v>31</v>
      </c>
      <c r="AJ315" s="5">
        <v>32</v>
      </c>
      <c r="AK315" s="5">
        <v>33</v>
      </c>
      <c r="AL315" s="5">
        <v>34</v>
      </c>
      <c r="AM315" s="5">
        <v>35</v>
      </c>
      <c r="AN315" s="5">
        <v>36</v>
      </c>
      <c r="AO315" s="5">
        <v>37</v>
      </c>
      <c r="AP315" s="5">
        <v>38</v>
      </c>
      <c r="AQ315" s="144"/>
      <c r="AR315" s="144"/>
      <c r="AS315" s="145"/>
    </row>
    <row r="316" spans="1:45" x14ac:dyDescent="0.2">
      <c r="A316" s="120"/>
      <c r="B316" s="139"/>
      <c r="C316" s="121"/>
      <c r="D316" s="23" t="s">
        <v>19</v>
      </c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44"/>
      <c r="AN316" s="44"/>
      <c r="AO316" s="44"/>
      <c r="AP316" s="44"/>
      <c r="AQ316" s="40">
        <f t="shared" ref="AQ316:AQ331" si="92">COUNTA(E316:AP316)</f>
        <v>0</v>
      </c>
      <c r="AR316" s="81">
        <f>34*2</f>
        <v>68</v>
      </c>
      <c r="AS316" s="8">
        <f t="shared" ref="AS316:AS331" si="93">AQ316/AR316</f>
        <v>0</v>
      </c>
    </row>
    <row r="317" spans="1:45" x14ac:dyDescent="0.2">
      <c r="A317" s="143" t="s">
        <v>25</v>
      </c>
      <c r="B317" s="91" t="s">
        <v>13</v>
      </c>
      <c r="C317" s="58" t="s">
        <v>111</v>
      </c>
      <c r="D317" s="52"/>
      <c r="E317" s="27"/>
      <c r="F317" s="27"/>
      <c r="G317" s="27"/>
      <c r="H317" s="72" t="s">
        <v>132</v>
      </c>
      <c r="I317" s="27"/>
      <c r="J317" s="27"/>
      <c r="K317" s="27"/>
      <c r="L317" s="27"/>
      <c r="M317" s="27"/>
      <c r="N317" s="27"/>
      <c r="O317" s="27"/>
      <c r="P317" s="27"/>
      <c r="Q317" s="27"/>
      <c r="R317" s="72" t="s">
        <v>132</v>
      </c>
      <c r="S317" s="27"/>
      <c r="T317" s="27"/>
      <c r="U317" s="27"/>
      <c r="V317" s="27"/>
      <c r="W317" s="27"/>
      <c r="X317" s="27"/>
      <c r="Y317" s="27"/>
      <c r="Z317" s="72" t="s">
        <v>132</v>
      </c>
      <c r="AA317" s="27"/>
      <c r="AB317" s="27"/>
      <c r="AC317" s="27"/>
      <c r="AD317" s="27"/>
      <c r="AE317" s="27"/>
      <c r="AF317" s="27"/>
      <c r="AG317" s="72" t="s">
        <v>132</v>
      </c>
      <c r="AH317" s="27"/>
      <c r="AI317" s="27"/>
      <c r="AJ317" s="27"/>
      <c r="AK317" s="27"/>
      <c r="AL317" s="27"/>
      <c r="AM317" s="44"/>
      <c r="AN317" s="44"/>
      <c r="AO317" s="44"/>
      <c r="AP317" s="44"/>
      <c r="AQ317" s="40">
        <f t="shared" si="92"/>
        <v>4</v>
      </c>
      <c r="AR317" s="81">
        <f t="shared" ref="AR317" si="94">34*2</f>
        <v>68</v>
      </c>
      <c r="AS317" s="8">
        <f t="shared" si="93"/>
        <v>5.8823529411764705E-2</v>
      </c>
    </row>
    <row r="318" spans="1:45" x14ac:dyDescent="0.2">
      <c r="A318" s="143"/>
      <c r="B318" s="91" t="s">
        <v>27</v>
      </c>
      <c r="C318" s="58" t="s">
        <v>111</v>
      </c>
      <c r="D318" s="52"/>
      <c r="E318" s="27"/>
      <c r="F318" s="27"/>
      <c r="G318" s="27"/>
      <c r="H318" s="27"/>
      <c r="I318" s="27"/>
      <c r="J318" s="72" t="s">
        <v>132</v>
      </c>
      <c r="K318" s="27"/>
      <c r="L318" s="27"/>
      <c r="M318" s="27"/>
      <c r="N318" s="27"/>
      <c r="O318" s="27"/>
      <c r="P318" s="27"/>
      <c r="Q318" s="27"/>
      <c r="R318" s="71" t="s">
        <v>136</v>
      </c>
      <c r="S318" s="27"/>
      <c r="T318" s="27"/>
      <c r="U318" s="27"/>
      <c r="V318" s="27"/>
      <c r="W318" s="72" t="s">
        <v>132</v>
      </c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44"/>
      <c r="AN318" s="44"/>
      <c r="AO318" s="44"/>
      <c r="AP318" s="44"/>
      <c r="AQ318" s="40">
        <f t="shared" si="92"/>
        <v>3</v>
      </c>
      <c r="AR318" s="81">
        <f t="shared" ref="AR318:AR319" si="95">34*3</f>
        <v>102</v>
      </c>
      <c r="AS318" s="8">
        <f t="shared" si="93"/>
        <v>2.9411764705882353E-2</v>
      </c>
    </row>
    <row r="319" spans="1:45" x14ac:dyDescent="0.2">
      <c r="A319" s="143"/>
      <c r="B319" s="91" t="s">
        <v>12</v>
      </c>
      <c r="C319" s="58" t="s">
        <v>111</v>
      </c>
      <c r="D319" s="57"/>
      <c r="E319" s="27"/>
      <c r="F319" s="27"/>
      <c r="G319" s="27"/>
      <c r="H319" s="27"/>
      <c r="I319" s="72" t="s">
        <v>132</v>
      </c>
      <c r="J319" s="27"/>
      <c r="K319" s="27"/>
      <c r="L319" s="27"/>
      <c r="M319" s="27"/>
      <c r="N319" s="27"/>
      <c r="O319" s="27"/>
      <c r="P319" s="72" t="s">
        <v>132</v>
      </c>
      <c r="Q319" s="27"/>
      <c r="R319" s="27"/>
      <c r="S319" s="27"/>
      <c r="T319" s="27"/>
      <c r="U319" s="27"/>
      <c r="V319" s="27"/>
      <c r="W319" s="27"/>
      <c r="X319" s="27"/>
      <c r="Y319" s="72" t="s">
        <v>132</v>
      </c>
      <c r="Z319" s="27"/>
      <c r="AA319" s="27"/>
      <c r="AB319" s="27"/>
      <c r="AC319" s="27"/>
      <c r="AD319" s="72" t="s">
        <v>132</v>
      </c>
      <c r="AE319" s="27"/>
      <c r="AF319" s="27"/>
      <c r="AG319" s="27"/>
      <c r="AH319" s="27"/>
      <c r="AI319" s="27"/>
      <c r="AJ319" s="27"/>
      <c r="AK319" s="27"/>
      <c r="AL319" s="27"/>
      <c r="AM319" s="44"/>
      <c r="AN319" s="44"/>
      <c r="AO319" s="44"/>
      <c r="AP319" s="44"/>
      <c r="AQ319" s="40">
        <f t="shared" si="92"/>
        <v>4</v>
      </c>
      <c r="AR319" s="81">
        <f t="shared" si="95"/>
        <v>102</v>
      </c>
      <c r="AS319" s="8">
        <f t="shared" si="93"/>
        <v>3.9215686274509803E-2</v>
      </c>
    </row>
    <row r="320" spans="1:45" ht="12.95" customHeight="1" x14ac:dyDescent="0.2">
      <c r="A320" s="143"/>
      <c r="B320" s="91" t="s">
        <v>109</v>
      </c>
      <c r="C320" s="58" t="s">
        <v>111</v>
      </c>
      <c r="D320" s="52"/>
      <c r="E320" s="27"/>
      <c r="F320" s="27"/>
      <c r="G320" s="27"/>
      <c r="H320" s="72" t="s">
        <v>132</v>
      </c>
      <c r="I320" s="27"/>
      <c r="J320" s="27"/>
      <c r="K320" s="27"/>
      <c r="L320" s="27"/>
      <c r="M320" s="27"/>
      <c r="N320" s="27"/>
      <c r="O320" s="27"/>
      <c r="P320" s="27"/>
      <c r="Q320" s="27"/>
      <c r="R320" s="72" t="s">
        <v>132</v>
      </c>
      <c r="S320" s="27"/>
      <c r="T320" s="27"/>
      <c r="U320" s="27"/>
      <c r="V320" s="27"/>
      <c r="W320" s="27"/>
      <c r="X320" s="27"/>
      <c r="Y320" s="27"/>
      <c r="Z320" s="72" t="s">
        <v>132</v>
      </c>
      <c r="AA320" s="27"/>
      <c r="AB320" s="27"/>
      <c r="AC320" s="27"/>
      <c r="AD320" s="27"/>
      <c r="AE320" s="27"/>
      <c r="AF320" s="27"/>
      <c r="AG320" s="72" t="s">
        <v>132</v>
      </c>
      <c r="AH320" s="27"/>
      <c r="AI320" s="27"/>
      <c r="AJ320" s="27"/>
      <c r="AK320" s="27"/>
      <c r="AL320" s="27"/>
      <c r="AM320" s="44"/>
      <c r="AN320" s="44"/>
      <c r="AO320" s="44"/>
      <c r="AP320" s="44"/>
      <c r="AQ320" s="40">
        <f t="shared" si="92"/>
        <v>4</v>
      </c>
      <c r="AR320" s="81">
        <f t="shared" ref="AR320" si="96">34*4</f>
        <v>136</v>
      </c>
      <c r="AS320" s="8">
        <f t="shared" si="93"/>
        <v>2.9411764705882353E-2</v>
      </c>
    </row>
    <row r="321" spans="1:45" x14ac:dyDescent="0.2">
      <c r="A321" s="143"/>
      <c r="B321" s="91" t="s">
        <v>95</v>
      </c>
      <c r="C321" s="58" t="s">
        <v>111</v>
      </c>
      <c r="D321" s="52"/>
      <c r="E321" s="27"/>
      <c r="F321" s="27"/>
      <c r="G321" s="72" t="s">
        <v>132</v>
      </c>
      <c r="H321" s="27"/>
      <c r="I321" s="27"/>
      <c r="J321" s="27"/>
      <c r="K321" s="27"/>
      <c r="L321" s="27"/>
      <c r="M321" s="27"/>
      <c r="N321" s="27"/>
      <c r="O321" s="27"/>
      <c r="P321" s="27"/>
      <c r="Q321" s="72" t="s">
        <v>132</v>
      </c>
      <c r="R321" s="27"/>
      <c r="S321" s="27"/>
      <c r="T321" s="27"/>
      <c r="U321" s="27"/>
      <c r="V321" s="27"/>
      <c r="W321" s="27"/>
      <c r="X321" s="27"/>
      <c r="Y321" s="72" t="s">
        <v>132</v>
      </c>
      <c r="Z321" s="27"/>
      <c r="AA321" s="27"/>
      <c r="AB321" s="27"/>
      <c r="AC321" s="27"/>
      <c r="AD321" s="27"/>
      <c r="AE321" s="27"/>
      <c r="AF321" s="72" t="s">
        <v>132</v>
      </c>
      <c r="AG321" s="27"/>
      <c r="AH321" s="27"/>
      <c r="AI321" s="44"/>
      <c r="AJ321" s="44"/>
      <c r="AK321" s="27"/>
      <c r="AL321" s="27"/>
      <c r="AM321" s="44"/>
      <c r="AN321" s="44"/>
      <c r="AO321" s="44"/>
      <c r="AP321" s="44"/>
      <c r="AQ321" s="40">
        <f t="shared" si="92"/>
        <v>4</v>
      </c>
      <c r="AR321" s="81">
        <f t="shared" ref="AR321" si="97">34*3</f>
        <v>102</v>
      </c>
      <c r="AS321" s="8">
        <f t="shared" si="93"/>
        <v>3.9215686274509803E-2</v>
      </c>
    </row>
    <row r="322" spans="1:45" ht="12.95" customHeight="1" x14ac:dyDescent="0.2">
      <c r="A322" s="143"/>
      <c r="B322" s="91" t="s">
        <v>96</v>
      </c>
      <c r="C322" s="58" t="s">
        <v>111</v>
      </c>
      <c r="D322" s="52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44"/>
      <c r="AJ322" s="44"/>
      <c r="AK322" s="27"/>
      <c r="AL322" s="27"/>
      <c r="AM322" s="44"/>
      <c r="AN322" s="44"/>
      <c r="AO322" s="44"/>
      <c r="AP322" s="44"/>
      <c r="AQ322" s="40">
        <f t="shared" si="92"/>
        <v>0</v>
      </c>
      <c r="AR322" s="81">
        <f t="shared" ref="AR322:AR323" si="98">34*1</f>
        <v>34</v>
      </c>
      <c r="AS322" s="8">
        <f t="shared" si="93"/>
        <v>0</v>
      </c>
    </row>
    <row r="323" spans="1:45" x14ac:dyDescent="0.2">
      <c r="A323" s="143"/>
      <c r="B323" s="91" t="s">
        <v>35</v>
      </c>
      <c r="C323" s="58" t="s">
        <v>111</v>
      </c>
      <c r="D323" s="52"/>
      <c r="E323" s="27"/>
      <c r="F323" s="27"/>
      <c r="G323" s="27"/>
      <c r="H323" s="27"/>
      <c r="I323" s="27"/>
      <c r="J323" s="72" t="s">
        <v>132</v>
      </c>
      <c r="K323" s="27"/>
      <c r="L323" s="27"/>
      <c r="M323" s="27"/>
      <c r="N323" s="27"/>
      <c r="O323" s="27"/>
      <c r="P323" s="27"/>
      <c r="Q323" s="27"/>
      <c r="R323" s="27"/>
      <c r="S323" s="72" t="s">
        <v>132</v>
      </c>
      <c r="T323" s="27"/>
      <c r="U323" s="27"/>
      <c r="V323" s="27"/>
      <c r="W323" s="27"/>
      <c r="X323" s="27"/>
      <c r="Y323" s="27"/>
      <c r="Z323" s="27"/>
      <c r="AA323" s="27"/>
      <c r="AB323" s="72" t="s">
        <v>132</v>
      </c>
      <c r="AC323" s="27"/>
      <c r="AD323" s="27"/>
      <c r="AE323" s="27"/>
      <c r="AF323" s="27"/>
      <c r="AG323" s="27"/>
      <c r="AH323" s="27"/>
      <c r="AI323" s="44"/>
      <c r="AJ323" s="44"/>
      <c r="AK323" s="27"/>
      <c r="AL323" s="27"/>
      <c r="AM323" s="44"/>
      <c r="AN323" s="44"/>
      <c r="AO323" s="44"/>
      <c r="AP323" s="44"/>
      <c r="AQ323" s="40">
        <f t="shared" si="92"/>
        <v>3</v>
      </c>
      <c r="AR323" s="81">
        <f t="shared" si="98"/>
        <v>34</v>
      </c>
      <c r="AS323" s="8">
        <f t="shared" si="93"/>
        <v>8.8235294117647065E-2</v>
      </c>
    </row>
    <row r="324" spans="1:45" x14ac:dyDescent="0.2">
      <c r="A324" s="143"/>
      <c r="B324" s="91" t="s">
        <v>34</v>
      </c>
      <c r="C324" s="58" t="s">
        <v>111</v>
      </c>
      <c r="D324" s="52"/>
      <c r="E324" s="27"/>
      <c r="F324" s="27"/>
      <c r="G324" s="27"/>
      <c r="H324" s="27"/>
      <c r="I324" s="27"/>
      <c r="J324" s="27"/>
      <c r="K324" s="72" t="s">
        <v>132</v>
      </c>
      <c r="L324" s="27"/>
      <c r="M324" s="27"/>
      <c r="N324" s="27"/>
      <c r="O324" s="27"/>
      <c r="P324" s="27"/>
      <c r="Q324" s="27"/>
      <c r="R324" s="27"/>
      <c r="S324" s="27"/>
      <c r="T324" s="72" t="s">
        <v>132</v>
      </c>
      <c r="U324" s="27"/>
      <c r="V324" s="27"/>
      <c r="W324" s="27"/>
      <c r="X324" s="27"/>
      <c r="Y324" s="27"/>
      <c r="Z324" s="27"/>
      <c r="AA324" s="27"/>
      <c r="AB324" s="27"/>
      <c r="AC324" s="27"/>
      <c r="AD324" s="72" t="s">
        <v>132</v>
      </c>
      <c r="AE324" s="27"/>
      <c r="AF324" s="27"/>
      <c r="AG324" s="27"/>
      <c r="AH324" s="27"/>
      <c r="AI324" s="44"/>
      <c r="AJ324" s="44"/>
      <c r="AK324" s="27"/>
      <c r="AL324" s="27"/>
      <c r="AM324" s="44"/>
      <c r="AN324" s="44"/>
      <c r="AO324" s="44"/>
      <c r="AP324" s="44"/>
      <c r="AQ324" s="40">
        <f t="shared" si="92"/>
        <v>3</v>
      </c>
      <c r="AR324" s="81">
        <f t="shared" ref="AR324" si="99">34*2</f>
        <v>68</v>
      </c>
      <c r="AS324" s="8">
        <f t="shared" si="93"/>
        <v>4.4117647058823532E-2</v>
      </c>
    </row>
    <row r="325" spans="1:45" x14ac:dyDescent="0.2">
      <c r="A325" s="143"/>
      <c r="B325" s="92" t="s">
        <v>37</v>
      </c>
      <c r="C325" s="58" t="s">
        <v>111</v>
      </c>
      <c r="D325" s="52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72" t="s">
        <v>132</v>
      </c>
      <c r="P325" s="27"/>
      <c r="Q325" s="27"/>
      <c r="R325" s="27"/>
      <c r="S325" s="27"/>
      <c r="T325" s="27"/>
      <c r="U325" s="27"/>
      <c r="V325" s="27"/>
      <c r="W325" s="27"/>
      <c r="X325" s="72" t="s">
        <v>132</v>
      </c>
      <c r="Y325" s="27"/>
      <c r="Z325" s="27"/>
      <c r="AA325" s="27"/>
      <c r="AB325" s="27"/>
      <c r="AC325" s="27"/>
      <c r="AD325" s="27"/>
      <c r="AE325" s="27"/>
      <c r="AF325" s="27"/>
      <c r="AG325" s="27"/>
      <c r="AH325" s="72" t="s">
        <v>132</v>
      </c>
      <c r="AI325" s="44"/>
      <c r="AJ325" s="44"/>
      <c r="AK325" s="27"/>
      <c r="AL325" s="27"/>
      <c r="AM325" s="44"/>
      <c r="AN325" s="44"/>
      <c r="AO325" s="44"/>
      <c r="AP325" s="44"/>
      <c r="AQ325" s="40">
        <f t="shared" si="92"/>
        <v>3</v>
      </c>
      <c r="AR325" s="81">
        <f t="shared" ref="AR325:AR326" si="100">34*1</f>
        <v>34</v>
      </c>
      <c r="AS325" s="8">
        <f t="shared" si="93"/>
        <v>8.8235294117647065E-2</v>
      </c>
    </row>
    <row r="326" spans="1:45" x14ac:dyDescent="0.2">
      <c r="A326" s="143"/>
      <c r="B326" s="92" t="s">
        <v>29</v>
      </c>
      <c r="C326" s="58" t="s">
        <v>111</v>
      </c>
      <c r="D326" s="52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72" t="s">
        <v>132</v>
      </c>
      <c r="P326" s="27"/>
      <c r="Q326" s="27"/>
      <c r="R326" s="27"/>
      <c r="S326" s="27"/>
      <c r="T326" s="27"/>
      <c r="U326" s="27"/>
      <c r="V326" s="27"/>
      <c r="W326" s="27"/>
      <c r="X326" s="72" t="s">
        <v>132</v>
      </c>
      <c r="Y326" s="27"/>
      <c r="Z326" s="27"/>
      <c r="AA326" s="27"/>
      <c r="AB326" s="27"/>
      <c r="AC326" s="27"/>
      <c r="AD326" s="27"/>
      <c r="AE326" s="27"/>
      <c r="AF326" s="27"/>
      <c r="AG326" s="27"/>
      <c r="AH326" s="72" t="s">
        <v>132</v>
      </c>
      <c r="AI326" s="44"/>
      <c r="AJ326" s="44"/>
      <c r="AK326" s="27"/>
      <c r="AL326" s="27"/>
      <c r="AM326" s="44"/>
      <c r="AN326" s="44"/>
      <c r="AO326" s="44"/>
      <c r="AP326" s="44"/>
      <c r="AQ326" s="40">
        <f t="shared" si="92"/>
        <v>3</v>
      </c>
      <c r="AR326" s="81">
        <f t="shared" si="100"/>
        <v>34</v>
      </c>
      <c r="AS326" s="8">
        <f t="shared" si="93"/>
        <v>8.8235294117647065E-2</v>
      </c>
    </row>
    <row r="327" spans="1:45" x14ac:dyDescent="0.2">
      <c r="A327" s="143"/>
      <c r="B327" s="91" t="s">
        <v>28</v>
      </c>
      <c r="C327" s="58" t="s">
        <v>111</v>
      </c>
      <c r="D327" s="52"/>
      <c r="E327" s="27"/>
      <c r="F327" s="27"/>
      <c r="G327" s="27"/>
      <c r="H327" s="27"/>
      <c r="I327" s="27"/>
      <c r="J327" s="27"/>
      <c r="K327" s="72" t="s">
        <v>132</v>
      </c>
      <c r="L327" s="27"/>
      <c r="M327" s="27"/>
      <c r="N327" s="27"/>
      <c r="O327" s="27"/>
      <c r="P327" s="27"/>
      <c r="Q327" s="27"/>
      <c r="R327" s="27"/>
      <c r="S327" s="72" t="s">
        <v>132</v>
      </c>
      <c r="T327" s="27"/>
      <c r="U327" s="27"/>
      <c r="V327" s="27"/>
      <c r="W327" s="27"/>
      <c r="X327" s="27"/>
      <c r="Y327" s="27"/>
      <c r="Z327" s="27"/>
      <c r="AA327" s="27"/>
      <c r="AB327" s="72" t="s">
        <v>132</v>
      </c>
      <c r="AC327" s="27"/>
      <c r="AD327" s="27"/>
      <c r="AE327" s="27"/>
      <c r="AF327" s="27"/>
      <c r="AG327" s="27"/>
      <c r="AH327" s="27"/>
      <c r="AI327" s="44"/>
      <c r="AJ327" s="44"/>
      <c r="AK327" s="27"/>
      <c r="AL327" s="27"/>
      <c r="AM327" s="44"/>
      <c r="AN327" s="44"/>
      <c r="AO327" s="44"/>
      <c r="AP327" s="44"/>
      <c r="AQ327" s="40">
        <f t="shared" si="92"/>
        <v>3</v>
      </c>
      <c r="AR327" s="83">
        <f t="shared" ref="AR327" si="101">34*2</f>
        <v>68</v>
      </c>
      <c r="AS327" s="8">
        <f t="shared" si="93"/>
        <v>4.4117647058823532E-2</v>
      </c>
    </row>
    <row r="328" spans="1:45" x14ac:dyDescent="0.2">
      <c r="A328" s="143"/>
      <c r="B328" s="91" t="s">
        <v>32</v>
      </c>
      <c r="C328" s="58" t="s">
        <v>111</v>
      </c>
      <c r="D328" s="52"/>
      <c r="E328" s="27"/>
      <c r="F328" s="27"/>
      <c r="G328" s="27"/>
      <c r="H328" s="27"/>
      <c r="I328" s="27"/>
      <c r="J328" s="27"/>
      <c r="K328" s="27"/>
      <c r="L328" s="72" t="s">
        <v>132</v>
      </c>
      <c r="M328" s="27"/>
      <c r="N328" s="27"/>
      <c r="O328" s="27"/>
      <c r="P328" s="27"/>
      <c r="Q328" s="27"/>
      <c r="R328" s="27"/>
      <c r="S328" s="27"/>
      <c r="T328" s="72" t="s">
        <v>132</v>
      </c>
      <c r="U328" s="27"/>
      <c r="V328" s="27"/>
      <c r="W328" s="27"/>
      <c r="X328" s="27"/>
      <c r="Y328" s="27"/>
      <c r="Z328" s="27"/>
      <c r="AA328" s="27"/>
      <c r="AB328" s="27"/>
      <c r="AC328" s="72" t="s">
        <v>132</v>
      </c>
      <c r="AD328" s="27"/>
      <c r="AE328" s="27"/>
      <c r="AF328" s="27"/>
      <c r="AG328" s="27"/>
      <c r="AH328" s="27"/>
      <c r="AI328" s="44"/>
      <c r="AJ328" s="44"/>
      <c r="AK328" s="27"/>
      <c r="AL328" s="27"/>
      <c r="AM328" s="44"/>
      <c r="AN328" s="44"/>
      <c r="AO328" s="44"/>
      <c r="AP328" s="44"/>
      <c r="AQ328" s="40">
        <f t="shared" si="92"/>
        <v>3</v>
      </c>
      <c r="AR328" s="83">
        <f t="shared" ref="AR328" si="102">34*1.5</f>
        <v>51</v>
      </c>
      <c r="AS328" s="8">
        <f t="shared" si="93"/>
        <v>5.8823529411764705E-2</v>
      </c>
    </row>
    <row r="329" spans="1:45" x14ac:dyDescent="0.2">
      <c r="A329" s="143"/>
      <c r="B329" s="91" t="s">
        <v>30</v>
      </c>
      <c r="C329" s="58" t="s">
        <v>111</v>
      </c>
      <c r="D329" s="52"/>
      <c r="E329" s="27"/>
      <c r="F329" s="27"/>
      <c r="G329" s="27"/>
      <c r="H329" s="27"/>
      <c r="I329" s="72" t="s">
        <v>132</v>
      </c>
      <c r="J329" s="27"/>
      <c r="K329" s="27"/>
      <c r="L329" s="27"/>
      <c r="M329" s="27"/>
      <c r="N329" s="27"/>
      <c r="O329" s="27"/>
      <c r="P329" s="27"/>
      <c r="Q329" s="27"/>
      <c r="R329" s="72" t="s">
        <v>132</v>
      </c>
      <c r="S329" s="27"/>
      <c r="T329" s="27"/>
      <c r="U329" s="27"/>
      <c r="V329" s="27"/>
      <c r="W329" s="27"/>
      <c r="X329" s="27"/>
      <c r="Y329" s="27"/>
      <c r="Z329" s="27"/>
      <c r="AA329" s="72" t="s">
        <v>132</v>
      </c>
      <c r="AB329" s="27"/>
      <c r="AC329" s="27"/>
      <c r="AD329" s="27"/>
      <c r="AE329" s="27"/>
      <c r="AF329" s="27"/>
      <c r="AG329" s="27"/>
      <c r="AH329" s="27"/>
      <c r="AI329" s="44"/>
      <c r="AJ329" s="44"/>
      <c r="AK329" s="27"/>
      <c r="AL329" s="27"/>
      <c r="AM329" s="44"/>
      <c r="AN329" s="44"/>
      <c r="AO329" s="44"/>
      <c r="AP329" s="44"/>
      <c r="AQ329" s="40">
        <f t="shared" si="92"/>
        <v>3</v>
      </c>
      <c r="AR329" s="81">
        <f t="shared" ref="AR329:AR330" si="103">34*1</f>
        <v>34</v>
      </c>
      <c r="AS329" s="8">
        <f t="shared" si="93"/>
        <v>8.8235294117647065E-2</v>
      </c>
    </row>
    <row r="330" spans="1:45" ht="12.95" customHeight="1" x14ac:dyDescent="0.2">
      <c r="A330" s="143"/>
      <c r="B330" s="92" t="s">
        <v>102</v>
      </c>
      <c r="C330" s="58" t="s">
        <v>111</v>
      </c>
      <c r="D330" s="52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72" t="s">
        <v>132</v>
      </c>
      <c r="AG330" s="27"/>
      <c r="AH330" s="27"/>
      <c r="AI330" s="44"/>
      <c r="AJ330" s="44"/>
      <c r="AK330" s="27"/>
      <c r="AL330" s="27"/>
      <c r="AM330" s="44"/>
      <c r="AN330" s="44"/>
      <c r="AO330" s="44"/>
      <c r="AP330" s="44"/>
      <c r="AQ330" s="40">
        <f t="shared" si="92"/>
        <v>1</v>
      </c>
      <c r="AR330" s="81">
        <f t="shared" si="103"/>
        <v>34</v>
      </c>
      <c r="AS330" s="8">
        <f t="shared" si="93"/>
        <v>2.9411764705882353E-2</v>
      </c>
    </row>
    <row r="331" spans="1:45" ht="12.95" customHeight="1" x14ac:dyDescent="0.2">
      <c r="A331" s="143"/>
      <c r="B331" s="92" t="s">
        <v>72</v>
      </c>
      <c r="C331" s="58" t="s">
        <v>111</v>
      </c>
      <c r="D331" s="52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44"/>
      <c r="AJ331" s="44"/>
      <c r="AK331" s="27"/>
      <c r="AL331" s="27"/>
      <c r="AM331" s="44"/>
      <c r="AN331" s="44"/>
      <c r="AO331" s="44"/>
      <c r="AP331" s="44"/>
      <c r="AQ331" s="40">
        <f t="shared" si="92"/>
        <v>0</v>
      </c>
      <c r="AR331" s="81">
        <f t="shared" ref="AR331" si="104">34*2</f>
        <v>68</v>
      </c>
      <c r="AS331" s="8">
        <f t="shared" si="93"/>
        <v>0</v>
      </c>
    </row>
    <row r="332" spans="1:45" x14ac:dyDescent="0.2">
      <c r="A332" s="67"/>
      <c r="B332" s="68"/>
      <c r="C332" s="68"/>
      <c r="D332" s="68"/>
    </row>
  </sheetData>
  <mergeCells count="310">
    <mergeCell ref="A297:A312"/>
    <mergeCell ref="B260:B262"/>
    <mergeCell ref="B263:B265"/>
    <mergeCell ref="B266:B268"/>
    <mergeCell ref="B269:B271"/>
    <mergeCell ref="A295:C296"/>
    <mergeCell ref="A294:D294"/>
    <mergeCell ref="B272:B274"/>
    <mergeCell ref="B275:B277"/>
    <mergeCell ref="B278:B280"/>
    <mergeCell ref="B281:B283"/>
    <mergeCell ref="B284:B286"/>
    <mergeCell ref="B287:B289"/>
    <mergeCell ref="B290:B292"/>
    <mergeCell ref="B203:B204"/>
    <mergeCell ref="B209:B210"/>
    <mergeCell ref="B229:B230"/>
    <mergeCell ref="B231:B232"/>
    <mergeCell ref="B233:B234"/>
    <mergeCell ref="B235:B236"/>
    <mergeCell ref="B237:B238"/>
    <mergeCell ref="B254:B256"/>
    <mergeCell ref="B257:B259"/>
    <mergeCell ref="A207:C208"/>
    <mergeCell ref="A206:D206"/>
    <mergeCell ref="B141:B143"/>
    <mergeCell ref="B144:B146"/>
    <mergeCell ref="B147:B149"/>
    <mergeCell ref="B165:B167"/>
    <mergeCell ref="B168:B170"/>
    <mergeCell ref="B199:B200"/>
    <mergeCell ref="B201:B202"/>
    <mergeCell ref="B189:B190"/>
    <mergeCell ref="B191:B192"/>
    <mergeCell ref="B193:B194"/>
    <mergeCell ref="B195:B196"/>
    <mergeCell ref="B197:B198"/>
    <mergeCell ref="B181:B182"/>
    <mergeCell ref="B183:B184"/>
    <mergeCell ref="B185:B186"/>
    <mergeCell ref="B187:B188"/>
    <mergeCell ref="B175:B176"/>
    <mergeCell ref="B150:B152"/>
    <mergeCell ref="B153:B155"/>
    <mergeCell ref="B156:B158"/>
    <mergeCell ref="B159:B161"/>
    <mergeCell ref="B162:B164"/>
    <mergeCell ref="A173:C174"/>
    <mergeCell ref="A172:D172"/>
    <mergeCell ref="B39:B40"/>
    <mergeCell ref="B41:B42"/>
    <mergeCell ref="B43:B44"/>
    <mergeCell ref="B45:B46"/>
    <mergeCell ref="B47:B48"/>
    <mergeCell ref="B49:B50"/>
    <mergeCell ref="B69:B70"/>
    <mergeCell ref="A98:D98"/>
    <mergeCell ref="AM135:AP135"/>
    <mergeCell ref="A135:D135"/>
    <mergeCell ref="E134:AP134"/>
    <mergeCell ref="A55:A72"/>
    <mergeCell ref="B55:B56"/>
    <mergeCell ref="B57:B58"/>
    <mergeCell ref="B59:B60"/>
    <mergeCell ref="B61:B62"/>
    <mergeCell ref="A99:C100"/>
    <mergeCell ref="B63:B64"/>
    <mergeCell ref="B65:B66"/>
    <mergeCell ref="B67:B68"/>
    <mergeCell ref="B71:B72"/>
    <mergeCell ref="B79:B80"/>
    <mergeCell ref="A134:D134"/>
    <mergeCell ref="AQ51:AQ53"/>
    <mergeCell ref="AQ73:AQ75"/>
    <mergeCell ref="U135:W135"/>
    <mergeCell ref="X135:AA135"/>
    <mergeCell ref="AB135:AD135"/>
    <mergeCell ref="AE135:AI135"/>
    <mergeCell ref="AQ134:AQ136"/>
    <mergeCell ref="AQ29:AQ31"/>
    <mergeCell ref="A175:A204"/>
    <mergeCell ref="B177:B178"/>
    <mergeCell ref="B179:B180"/>
    <mergeCell ref="A138:A170"/>
    <mergeCell ref="B138:B140"/>
    <mergeCell ref="B35:B36"/>
    <mergeCell ref="Q52:T52"/>
    <mergeCell ref="U52:W52"/>
    <mergeCell ref="E51:AP51"/>
    <mergeCell ref="X52:AA52"/>
    <mergeCell ref="AB52:AD52"/>
    <mergeCell ref="AE52:AI52"/>
    <mergeCell ref="AJ52:AL52"/>
    <mergeCell ref="AM52:AP52"/>
    <mergeCell ref="A52:D52"/>
    <mergeCell ref="B37:B38"/>
    <mergeCell ref="A12:A27"/>
    <mergeCell ref="B12:B13"/>
    <mergeCell ref="B14:B15"/>
    <mergeCell ref="B16:B17"/>
    <mergeCell ref="AC3:AM5"/>
    <mergeCell ref="A7:B7"/>
    <mergeCell ref="C7:D7"/>
    <mergeCell ref="B122:B124"/>
    <mergeCell ref="B125:B127"/>
    <mergeCell ref="B119:B121"/>
    <mergeCell ref="B116:B118"/>
    <mergeCell ref="B113:B115"/>
    <mergeCell ref="B110:B112"/>
    <mergeCell ref="A101:A133"/>
    <mergeCell ref="B104:B106"/>
    <mergeCell ref="B101:B103"/>
    <mergeCell ref="B131:B133"/>
    <mergeCell ref="B107:B109"/>
    <mergeCell ref="E97:AP97"/>
    <mergeCell ref="AN3:AO5"/>
    <mergeCell ref="A33:A50"/>
    <mergeCell ref="B33:B34"/>
    <mergeCell ref="AP5:AQ5"/>
    <mergeCell ref="X6:AB6"/>
    <mergeCell ref="A317:A331"/>
    <mergeCell ref="AR313:AR315"/>
    <mergeCell ref="A315:C316"/>
    <mergeCell ref="A314:D314"/>
    <mergeCell ref="B4:C4"/>
    <mergeCell ref="AR73:AR75"/>
    <mergeCell ref="AS73:AS75"/>
    <mergeCell ref="A75:B76"/>
    <mergeCell ref="C75:C76"/>
    <mergeCell ref="E74:H74"/>
    <mergeCell ref="I74:L74"/>
    <mergeCell ref="M74:P74"/>
    <mergeCell ref="Q74:T74"/>
    <mergeCell ref="U74:W74"/>
    <mergeCell ref="A74:D74"/>
    <mergeCell ref="E73:AP73"/>
    <mergeCell ref="X74:AA74"/>
    <mergeCell ref="AB74:AD74"/>
    <mergeCell ref="AE74:AI74"/>
    <mergeCell ref="AJ74:AL74"/>
    <mergeCell ref="AM74:AP74"/>
    <mergeCell ref="AR51:AR53"/>
    <mergeCell ref="AS51:AS53"/>
    <mergeCell ref="A53:B54"/>
    <mergeCell ref="AS313:AS315"/>
    <mergeCell ref="E314:H314"/>
    <mergeCell ref="I314:L314"/>
    <mergeCell ref="M314:P314"/>
    <mergeCell ref="Q314:T314"/>
    <mergeCell ref="U314:W314"/>
    <mergeCell ref="X314:AA314"/>
    <mergeCell ref="AB314:AD314"/>
    <mergeCell ref="E313:AP313"/>
    <mergeCell ref="AQ313:AQ315"/>
    <mergeCell ref="AE314:AI314"/>
    <mergeCell ref="AJ314:AL314"/>
    <mergeCell ref="AM314:AP314"/>
    <mergeCell ref="AS293:AS295"/>
    <mergeCell ref="E294:H294"/>
    <mergeCell ref="I294:L294"/>
    <mergeCell ref="M294:P294"/>
    <mergeCell ref="Q294:T294"/>
    <mergeCell ref="A245:A292"/>
    <mergeCell ref="Q242:T242"/>
    <mergeCell ref="U242:W242"/>
    <mergeCell ref="X242:AA242"/>
    <mergeCell ref="AB242:AD242"/>
    <mergeCell ref="AE242:AI242"/>
    <mergeCell ref="AJ242:AL242"/>
    <mergeCell ref="U294:W294"/>
    <mergeCell ref="X294:AA294"/>
    <mergeCell ref="AB294:AD294"/>
    <mergeCell ref="AE294:AI294"/>
    <mergeCell ref="AJ294:AL294"/>
    <mergeCell ref="AM294:AP294"/>
    <mergeCell ref="E293:AP293"/>
    <mergeCell ref="AQ293:AQ295"/>
    <mergeCell ref="AR293:AR295"/>
    <mergeCell ref="B245:B247"/>
    <mergeCell ref="B248:B250"/>
    <mergeCell ref="B251:B253"/>
    <mergeCell ref="AR241:AR243"/>
    <mergeCell ref="AS241:AS243"/>
    <mergeCell ref="A243:C244"/>
    <mergeCell ref="E242:H242"/>
    <mergeCell ref="I242:L242"/>
    <mergeCell ref="M242:P242"/>
    <mergeCell ref="A209:A240"/>
    <mergeCell ref="AM242:AP242"/>
    <mergeCell ref="B215:B216"/>
    <mergeCell ref="B217:B218"/>
    <mergeCell ref="B219:B220"/>
    <mergeCell ref="B221:B222"/>
    <mergeCell ref="B223:B224"/>
    <mergeCell ref="B225:B226"/>
    <mergeCell ref="B227:B228"/>
    <mergeCell ref="B211:B212"/>
    <mergeCell ref="B213:B214"/>
    <mergeCell ref="B239:B240"/>
    <mergeCell ref="A242:D242"/>
    <mergeCell ref="AR205:AR207"/>
    <mergeCell ref="AS205:AS207"/>
    <mergeCell ref="E206:H206"/>
    <mergeCell ref="I206:L206"/>
    <mergeCell ref="M206:P206"/>
    <mergeCell ref="Q206:T206"/>
    <mergeCell ref="U206:W206"/>
    <mergeCell ref="X206:AA206"/>
    <mergeCell ref="AB206:AD206"/>
    <mergeCell ref="AE206:AI206"/>
    <mergeCell ref="AJ206:AL206"/>
    <mergeCell ref="AM206:AP206"/>
    <mergeCell ref="E205:AP205"/>
    <mergeCell ref="AQ205:AQ207"/>
    <mergeCell ref="AR171:AR173"/>
    <mergeCell ref="AS171:AS173"/>
    <mergeCell ref="E172:H172"/>
    <mergeCell ref="I172:L172"/>
    <mergeCell ref="M172:P172"/>
    <mergeCell ref="Q172:T172"/>
    <mergeCell ref="U172:W172"/>
    <mergeCell ref="X172:AA172"/>
    <mergeCell ref="AB172:AD172"/>
    <mergeCell ref="AE172:AI172"/>
    <mergeCell ref="AJ172:AL172"/>
    <mergeCell ref="AM172:AP172"/>
    <mergeCell ref="E171:AP171"/>
    <mergeCell ref="AQ171:AQ173"/>
    <mergeCell ref="AR134:AR136"/>
    <mergeCell ref="AS134:AS136"/>
    <mergeCell ref="A136:C137"/>
    <mergeCell ref="E135:H135"/>
    <mergeCell ref="I135:L135"/>
    <mergeCell ref="M135:P135"/>
    <mergeCell ref="Q135:T135"/>
    <mergeCell ref="B95:B96"/>
    <mergeCell ref="A77:A96"/>
    <mergeCell ref="B81:B82"/>
    <mergeCell ref="B83:B84"/>
    <mergeCell ref="B77:B78"/>
    <mergeCell ref="B85:B86"/>
    <mergeCell ref="B87:B88"/>
    <mergeCell ref="B89:B90"/>
    <mergeCell ref="B91:B92"/>
    <mergeCell ref="B93:B94"/>
    <mergeCell ref="AR97:AR99"/>
    <mergeCell ref="AS97:AS99"/>
    <mergeCell ref="M98:P98"/>
    <mergeCell ref="Q98:T98"/>
    <mergeCell ref="U98:W98"/>
    <mergeCell ref="E98:H98"/>
    <mergeCell ref="AJ135:AL135"/>
    <mergeCell ref="AR29:AR31"/>
    <mergeCell ref="AJ30:AL30"/>
    <mergeCell ref="AM30:AP30"/>
    <mergeCell ref="A29:D29"/>
    <mergeCell ref="AS29:AS31"/>
    <mergeCell ref="E30:H30"/>
    <mergeCell ref="I30:L30"/>
    <mergeCell ref="M30:P30"/>
    <mergeCell ref="Q30:T30"/>
    <mergeCell ref="U30:W30"/>
    <mergeCell ref="X30:AA30"/>
    <mergeCell ref="AB30:AD30"/>
    <mergeCell ref="AE30:AI30"/>
    <mergeCell ref="A31:B32"/>
    <mergeCell ref="C31:C32"/>
    <mergeCell ref="A30:D30"/>
    <mergeCell ref="E29:AP29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18:B19"/>
    <mergeCell ref="B20:B21"/>
    <mergeCell ref="B22:B23"/>
    <mergeCell ref="B24:B25"/>
    <mergeCell ref="B26:B27"/>
    <mergeCell ref="E241:AP241"/>
    <mergeCell ref="I98:L98"/>
    <mergeCell ref="X98:AA98"/>
    <mergeCell ref="AB98:AD98"/>
    <mergeCell ref="AE98:AI98"/>
    <mergeCell ref="AJ98:AL98"/>
    <mergeCell ref="AM98:AP98"/>
    <mergeCell ref="AP4:AQ4"/>
    <mergeCell ref="AQ241:AQ243"/>
    <mergeCell ref="X3:AB3"/>
    <mergeCell ref="X4:AB5"/>
    <mergeCell ref="C53:C54"/>
    <mergeCell ref="E52:H52"/>
    <mergeCell ref="I52:L52"/>
    <mergeCell ref="M52:P52"/>
    <mergeCell ref="B128:B130"/>
    <mergeCell ref="AQ97:AQ99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rowBreaks count="10" manualBreakCount="10">
    <brk id="28" max="50" man="1"/>
    <brk id="50" max="50" man="1"/>
    <brk id="72" max="50" man="1"/>
    <brk id="96" max="50" man="1"/>
    <brk id="133" max="16383" man="1"/>
    <brk id="170" max="16383" man="1"/>
    <brk id="204" max="16383" man="1"/>
    <brk id="240" max="16383" man="1"/>
    <brk id="292" max="50" man="1"/>
    <brk id="312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учитель</cp:lastModifiedBy>
  <cp:lastPrinted>2025-07-31T04:29:37Z</cp:lastPrinted>
  <dcterms:created xsi:type="dcterms:W3CDTF">2024-09-28T08:38:22Z</dcterms:created>
  <dcterms:modified xsi:type="dcterms:W3CDTF">2025-09-15T09:10:49Z</dcterms:modified>
</cp:coreProperties>
</file>